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60" windowWidth="30240" windowHeight="17640" activeTab="0"/>
  </bookViews>
  <sheets>
    <sheet name="Instructions" sheetId="1" r:id="rId1"/>
    <sheet name="Application" sheetId="2" r:id="rId2"/>
    <sheet name="MOC Credit" sheetId="3" r:id="rId3"/>
    <sheet name="Publication Log" sheetId="4" r:id="rId4"/>
    <sheet name="Presentation Log" sheetId="5" r:id="rId5"/>
    <sheet name="Peer Review Log" sheetId="6" r:id="rId6"/>
  </sheets>
  <definedNames/>
  <calcPr fullCalcOnLoad="1"/>
</workbook>
</file>

<file path=xl/sharedStrings.xml><?xml version="1.0" encoding="utf-8"?>
<sst xmlns="http://schemas.openxmlformats.org/spreadsheetml/2006/main" count="849" uniqueCount="224">
  <si>
    <t>Regional Approved Meeting (SEVOS, MWVOS, NCVO, NEVOS)</t>
  </si>
  <si>
    <t>ARVO, AAO, AGS Meeting</t>
  </si>
  <si>
    <t>Original paper in a refereed journal (first or corresponding author)</t>
  </si>
  <si>
    <t>Original paper in a refereed journal (co-author)</t>
  </si>
  <si>
    <t>Case report in a refereed journal (any authorship)</t>
  </si>
  <si>
    <t>Ophthalmology chapter in textbook (any authorship)</t>
  </si>
  <si>
    <t>Presenting author at scientific or regional ophthalmology meeting</t>
  </si>
  <si>
    <t>Poster presentation at scientific meeting</t>
  </si>
  <si>
    <t>Co-author for meeting oral or poster presentation</t>
  </si>
  <si>
    <t>Presentation at ACVO Basic Science course</t>
  </si>
  <si>
    <t>Presentation at national, regional, or local RACE approved meeting</t>
  </si>
  <si>
    <t>Presentation on VIN or other RACE approved CE website</t>
  </si>
  <si>
    <t xml:space="preserve">Professional Service and Rounds Participation  </t>
  </si>
  <si>
    <t>Peer reviewer for veterinary ophthalmology-related manuscript</t>
  </si>
  <si>
    <t xml:space="preserve">Veterinary Ophthalmology Scholarly Activities  </t>
  </si>
  <si>
    <t>Formal lectures to veterinary students or intern rounds</t>
  </si>
  <si>
    <t>Review article in a referred journal  (first or corresponding author)</t>
  </si>
  <si>
    <t>Review article in a referred journal  (co-author)</t>
  </si>
  <si>
    <t>DATE</t>
  </si>
  <si>
    <t>Documentation</t>
  </si>
  <si>
    <t>Presentation Title</t>
  </si>
  <si>
    <t>Journal</t>
  </si>
  <si>
    <t>Article Title</t>
  </si>
  <si>
    <t>Hours</t>
  </si>
  <si>
    <t>credits/hour</t>
  </si>
  <si>
    <t>credits each</t>
  </si>
  <si>
    <t>credits/year</t>
  </si>
  <si>
    <t>Credits</t>
  </si>
  <si>
    <t xml:space="preserve">*No maximum, </t>
  </si>
  <si>
    <t>How many:</t>
  </si>
  <si>
    <t># Hours:</t>
  </si>
  <si>
    <t>300 CREDITS REQUIRED FOR MAINTENANCE OF CERTIFICATION WITHIN A FIVE-YEAR PERIOD</t>
  </si>
  <si>
    <t>(credits per meeting hour attended)</t>
  </si>
  <si>
    <t>#</t>
  </si>
  <si>
    <t>Editorial Board Member (VO, JAVMA, AJVR)</t>
  </si>
  <si>
    <t>Article or Chapter Title</t>
  </si>
  <si>
    <t>Original paper</t>
  </si>
  <si>
    <t>First author</t>
  </si>
  <si>
    <t>refereed journal</t>
  </si>
  <si>
    <t>or Book, Chapter titles</t>
  </si>
  <si>
    <t>Co-author</t>
  </si>
  <si>
    <t>any authorship</t>
  </si>
  <si>
    <t>Case report</t>
  </si>
  <si>
    <t>Review article</t>
  </si>
  <si>
    <t>MARK IN ONE COLUMN ONLY</t>
  </si>
  <si>
    <t>Book Chapter</t>
  </si>
  <si>
    <t>needs approval</t>
  </si>
  <si>
    <t>(Committee Use</t>
  </si>
  <si>
    <t>Only)</t>
  </si>
  <si>
    <t xml:space="preserve">Total # will automatically copy to MOC Credit Sheet:     </t>
  </si>
  <si>
    <t>scientific, regional</t>
  </si>
  <si>
    <t>Presenting author</t>
  </si>
  <si>
    <t>ophthalmology</t>
  </si>
  <si>
    <t>meeting</t>
  </si>
  <si>
    <t>Poster</t>
  </si>
  <si>
    <t>presentation</t>
  </si>
  <si>
    <t>oral or poster</t>
  </si>
  <si>
    <t>scientific</t>
  </si>
  <si>
    <t>FIRST author</t>
  </si>
  <si>
    <t>CO-AUTHOR</t>
  </si>
  <si>
    <t>ACVO Basic</t>
  </si>
  <si>
    <t>Science course</t>
  </si>
  <si>
    <t>Presentation</t>
  </si>
  <si>
    <t>national, regional</t>
  </si>
  <si>
    <t>or local RACE</t>
  </si>
  <si>
    <t>approved meeting</t>
  </si>
  <si>
    <t>Presentation on</t>
  </si>
  <si>
    <t xml:space="preserve">VIN or other </t>
  </si>
  <si>
    <t>RACE approved</t>
  </si>
  <si>
    <t>CE website</t>
  </si>
  <si>
    <t>or intern rounds</t>
  </si>
  <si>
    <t>Formal lectures</t>
  </si>
  <si>
    <t>students</t>
  </si>
  <si>
    <t>veterinary</t>
  </si>
  <si>
    <t>(Committee Use)</t>
  </si>
  <si>
    <t>Total # of Peer Reviews will copy to MOC Credit sheet</t>
  </si>
  <si>
    <t>(AUTHOR #)</t>
  </si>
  <si>
    <t>(X FOR EACH)</t>
  </si>
  <si>
    <t>by committee}</t>
  </si>
  <si>
    <t>X FOR EACH PRESENTATION DONE (credit for each)</t>
  </si>
  <si>
    <t>ENTER # OF HOURS DONE (credit per hour)</t>
  </si>
  <si>
    <t>Journal (Issue, Number, Year)</t>
  </si>
  <si>
    <t>MARK IN ONE COLUMN ONLY.  LEAVE OTHER CELLS BLANK.</t>
  </si>
  <si>
    <t>Online article or</t>
  </si>
  <si>
    <t>chapter {website</t>
  </si>
  <si>
    <t>(earliest</t>
  </si>
  <si>
    <t>published)</t>
  </si>
  <si>
    <t xml:space="preserve">Professional Development / CE </t>
  </si>
  <si>
    <t>Enter "x" if done:</t>
  </si>
  <si>
    <t>Total credits/year:</t>
  </si>
  <si>
    <t>Total credits accumulated (300 credits required) per 5-year period =</t>
  </si>
  <si>
    <t>ECVO meeting</t>
  </si>
  <si>
    <t>ISVO meeting</t>
  </si>
  <si>
    <t>IEOC meeting</t>
  </si>
  <si>
    <t>VOSM meeting</t>
  </si>
  <si>
    <t xml:space="preserve">(1)  Fill in only the blank GRAY boxes below.  The years will copy to the logs automatically.  </t>
  </si>
  <si>
    <t>Fill in the GRAY boxes with one presentation per line.</t>
  </si>
  <si>
    <t>Top rows are frozen so use the row number to see where you are in the log.</t>
  </si>
  <si>
    <t>I understand that my electronic signature constitutes a legal signature.</t>
  </si>
  <si>
    <t>Sign your name in the electronic signature box**  Unsigned files will not be accepted.</t>
  </si>
  <si>
    <t>Country</t>
  </si>
  <si>
    <t>Postal / Zip Code</t>
  </si>
  <si>
    <t>State / Province / Region</t>
  </si>
  <si>
    <t>City</t>
  </si>
  <si>
    <t>Address Line 2</t>
  </si>
  <si>
    <t>Street Address</t>
  </si>
  <si>
    <t>no</t>
  </si>
  <si>
    <t>yes</t>
  </si>
  <si>
    <t>mandatory</t>
  </si>
  <si>
    <t>voluntary</t>
  </si>
  <si>
    <t>YYYY</t>
  </si>
  <si>
    <t>/</t>
  </si>
  <si>
    <t>DD</t>
  </si>
  <si>
    <t>MM</t>
  </si>
  <si>
    <t>to</t>
  </si>
  <si>
    <t>Last</t>
  </si>
  <si>
    <t>First</t>
  </si>
  <si>
    <t>Name of applicant:</t>
  </si>
  <si>
    <t>(5)  The MOC Credit Worksheets must be submitted as an Excel file with the locked cells unchanged. Any altered or unlocked submissions will be rejected.</t>
  </si>
  <si>
    <t>300 credit minimum</t>
  </si>
  <si>
    <t>Online article or chapter (needs MOC committee pre-approval with note)</t>
  </si>
  <si>
    <t>(Committee Use Only)</t>
  </si>
  <si>
    <t>CE hours</t>
  </si>
  <si>
    <t xml:space="preserve">Author(s) or </t>
  </si>
  <si>
    <t>Presenter(s)</t>
  </si>
  <si>
    <t xml:space="preserve">Fill in GRAY boxes with one publication per line. </t>
  </si>
  <si>
    <t xml:space="preserve">Leave other cells blank with NO spaces or stray characters.  </t>
  </si>
  <si>
    <t>Mark in ONE column as indicated below with EITHER an "X" in the gray box for each publication OR the "author #" that is the order of publication of author names (first author is 1, second author is 2, etc.)</t>
  </si>
  <si>
    <t xml:space="preserve">Leave other cells blank with NO spaces or stray marks.  </t>
  </si>
  <si>
    <t>(3)  Click on the tabs for the logs at bottom or top of page and fill out the log forms.  The colored boxes will fill automatically from the logs on the other sheets.</t>
  </si>
  <si>
    <t>(4)  For Diplomates submitting their first mandatory certification, include data for the Sept-Dec months after receiving Diplomate status into other credits for year 1.</t>
  </si>
  <si>
    <t xml:space="preserve">Fill in GRAY boxes with one article per line. </t>
  </si>
  <si>
    <t>First Author's full name</t>
  </si>
  <si>
    <r>
      <rPr>
        <b/>
        <u val="single"/>
        <sz val="14"/>
        <color indexed="8"/>
        <rFont val="Arial"/>
        <family val="2"/>
      </rPr>
      <t>Publication Log</t>
    </r>
    <r>
      <rPr>
        <b/>
        <sz val="14"/>
        <color indexed="8"/>
        <rFont val="Arial"/>
        <family val="2"/>
      </rPr>
      <t xml:space="preserve"> for ABVO Maintenance of Certification - Scroll to the right on this sheet to get to the table for the next year.</t>
    </r>
  </si>
  <si>
    <r>
      <rPr>
        <b/>
        <u val="single"/>
        <sz val="14"/>
        <color indexed="8"/>
        <rFont val="Arial"/>
        <family val="2"/>
      </rPr>
      <t>Lecture/Presentation Log</t>
    </r>
    <r>
      <rPr>
        <b/>
        <sz val="14"/>
        <color indexed="8"/>
        <rFont val="Arial"/>
        <family val="2"/>
      </rPr>
      <t xml:space="preserve"> for ABVO Maintenance of Certification - Scroll to the right on this sheet to get to the table for the next year.</t>
    </r>
  </si>
  <si>
    <t>Full Names of</t>
  </si>
  <si>
    <t>Name(s)</t>
  </si>
  <si>
    <t>Author's Full</t>
  </si>
  <si>
    <r>
      <rPr>
        <b/>
        <u val="single"/>
        <sz val="14"/>
        <color indexed="8"/>
        <rFont val="Arial"/>
        <family val="2"/>
      </rPr>
      <t>Peer Reviewer Log</t>
    </r>
    <r>
      <rPr>
        <b/>
        <sz val="14"/>
        <color indexed="8"/>
        <rFont val="Arial"/>
        <family val="2"/>
      </rPr>
      <t xml:space="preserve"> for ABVO Maintenance of Certification - Scroll to the right to get to the table for the next year.</t>
    </r>
  </si>
  <si>
    <r>
      <t>Peer Reviewer Log</t>
    </r>
    <r>
      <rPr>
        <b/>
        <sz val="14"/>
        <color indexed="8"/>
        <rFont val="Arial"/>
        <family val="2"/>
      </rPr>
      <t xml:space="preserve"> for ABVO Maintenance of Certification - Scroll to the right to get to the table for the next year.</t>
    </r>
  </si>
  <si>
    <t>Name and Location of</t>
  </si>
  <si>
    <t>conference, course,</t>
  </si>
  <si>
    <t>meeting or website</t>
  </si>
  <si>
    <t>Maintenance of Certification (MOC) Application</t>
  </si>
  <si>
    <t>I understand that providing false or misleading information may be grounds for rejection of this application.</t>
  </si>
  <si>
    <r>
      <t>Electronic Signature:</t>
    </r>
    <r>
      <rPr>
        <b/>
        <sz val="14"/>
        <color indexed="10"/>
        <rFont val="Arial"/>
        <family val="2"/>
      </rPr>
      <t xml:space="preserve">**     </t>
    </r>
  </si>
  <si>
    <t>Mark X in the box if this is your first mandatory MOC:</t>
  </si>
  <si>
    <t>Year boarded (YYYY):</t>
  </si>
  <si>
    <t>Type your full name in the box below as your electronic signature.</t>
  </si>
  <si>
    <t>Is this MOC submission is voluntary or mandatory? (select from the drop down box):</t>
  </si>
  <si>
    <t>List a physical address where MOC correspondence can be mailed:</t>
  </si>
  <si>
    <t>**By signing this application, I am certifying that the information provided is both truthful and accurate.  </t>
  </si>
  <si>
    <t xml:space="preserve">     </t>
  </si>
  <si>
    <t>General Application Instructions</t>
  </si>
  <si>
    <t xml:space="preserve">Where indicated, mark in only ONE column and leave all other cells blank with NO spaces or characters.  </t>
  </si>
  <si>
    <r>
      <t>Complete the "</t>
    </r>
    <r>
      <rPr>
        <b/>
        <sz val="14"/>
        <color indexed="8"/>
        <rFont val="Arial"/>
        <family val="2"/>
      </rPr>
      <t>Application</t>
    </r>
    <r>
      <rPr>
        <sz val="14"/>
        <color indexed="8"/>
        <rFont val="Arial"/>
        <family val="2"/>
      </rPr>
      <t xml:space="preserve">" worksheet (selected by the tab above or below) with the requested information.  </t>
    </r>
  </si>
  <si>
    <t xml:space="preserve">An electronic signature must be provided.   </t>
  </si>
  <si>
    <t>"MOC Credit" worksheet</t>
  </si>
  <si>
    <r>
      <t>The MOC Credit worksheet shows earned MOC credits from all of the other worksheets combined.  When you enter your information in the other worksheets, the numbers of MOC credits will automatically copy to the "</t>
    </r>
    <r>
      <rPr>
        <b/>
        <sz val="14"/>
        <color indexed="8"/>
        <rFont val="Arial"/>
        <family val="2"/>
      </rPr>
      <t>MOC credit</t>
    </r>
    <r>
      <rPr>
        <sz val="14"/>
        <color indexed="8"/>
        <rFont val="Arial"/>
        <family val="2"/>
      </rPr>
      <t>" worksheet.</t>
    </r>
  </si>
  <si>
    <t>Enter an "X" if you served on the ABVO Exam Committee or on the Editorial Board for the list veterinary journals for each year.</t>
  </si>
  <si>
    <t>"Publication log" worksheet</t>
  </si>
  <si>
    <t>MOC credits can be obtained for publications and the number of MOC credits earned will depend upon on your position in authorship and by the nature of the publication.</t>
  </si>
  <si>
    <r>
      <t>Publications on internet websites will be assigned MOC credit if approved by the MOC Committee (e.g. VIN). These electronic publications should be listed on the "</t>
    </r>
    <r>
      <rPr>
        <b/>
        <sz val="14"/>
        <color indexed="8"/>
        <rFont val="Arial"/>
        <family val="2"/>
      </rPr>
      <t>Application"</t>
    </r>
    <r>
      <rPr>
        <sz val="14"/>
        <color indexed="8"/>
        <rFont val="Arial"/>
        <family val="2"/>
      </rPr>
      <t xml:space="preserve"> worksheet within the "</t>
    </r>
    <r>
      <rPr>
        <b/>
        <sz val="14"/>
        <color indexed="8"/>
        <rFont val="Arial"/>
        <family val="2"/>
      </rPr>
      <t>Notes for the MOC Committee</t>
    </r>
    <r>
      <rPr>
        <sz val="14"/>
        <color indexed="8"/>
        <rFont val="Arial"/>
        <family val="2"/>
      </rPr>
      <t>" box.</t>
    </r>
  </si>
  <si>
    <t>"Presentation log" worksheet</t>
  </si>
  <si>
    <t>List presentation dates, name and location of conferences / course / meeting / website, full names of all authors, and titles of presentations as indicated.</t>
  </si>
  <si>
    <t xml:space="preserve">MOC credits can be obtained for presentations you have contributed to. The number of MOC credits earned will depend upon your position in authorship and by the nature of the presentation.   </t>
  </si>
  <si>
    <t>Mark an "X" in the one column for your type of publication OR enter one number corresponding to the order of publication of your name (e.g. 1 for first author, 2 for second author, 4 for fourth listed author, etc.)</t>
  </si>
  <si>
    <t>List the earliest publication dates, full names of all authors, and publication titles in the gray boxes for each year.</t>
  </si>
  <si>
    <t>"Peer Review log" worksheet</t>
  </si>
  <si>
    <r>
      <t xml:space="preserve">MOC credits can be earned for peer-reviewing journal articles for publications like </t>
    </r>
    <r>
      <rPr>
        <i/>
        <sz val="14"/>
        <color indexed="8"/>
        <rFont val="Arial"/>
        <family val="2"/>
      </rPr>
      <t>Veterinary Ophthalmology</t>
    </r>
    <r>
      <rPr>
        <sz val="14"/>
        <color indexed="8"/>
        <rFont val="Arial"/>
        <family val="2"/>
      </rPr>
      <t>.</t>
    </r>
  </si>
  <si>
    <t>List earliest review date, journal name, first author's name, and titles of publications that you have reviewed.</t>
  </si>
  <si>
    <r>
      <t>For the last 5 years, enter your information in the gray boxes on each worksheet (select the tabs above or below for "</t>
    </r>
    <r>
      <rPr>
        <b/>
        <sz val="14"/>
        <color indexed="8"/>
        <rFont val="Arial"/>
        <family val="2"/>
      </rPr>
      <t>MOC Credit</t>
    </r>
    <r>
      <rPr>
        <sz val="14"/>
        <color indexed="8"/>
        <rFont val="Arial"/>
        <family val="2"/>
      </rPr>
      <t>", "</t>
    </r>
    <r>
      <rPr>
        <b/>
        <sz val="14"/>
        <color indexed="8"/>
        <rFont val="Arial"/>
        <family val="2"/>
      </rPr>
      <t>Publication Log</t>
    </r>
    <r>
      <rPr>
        <sz val="14"/>
        <color indexed="8"/>
        <rFont val="Arial"/>
        <family val="2"/>
      </rPr>
      <t>", "</t>
    </r>
    <r>
      <rPr>
        <b/>
        <sz val="14"/>
        <color indexed="8"/>
        <rFont val="Arial"/>
        <family val="2"/>
      </rPr>
      <t>Presentation Log</t>
    </r>
    <r>
      <rPr>
        <sz val="14"/>
        <color indexed="8"/>
        <rFont val="Arial"/>
        <family val="2"/>
      </rPr>
      <t>" and "</t>
    </r>
    <r>
      <rPr>
        <b/>
        <sz val="14"/>
        <color indexed="8"/>
        <rFont val="Arial"/>
        <family val="2"/>
      </rPr>
      <t>Peer Review Log</t>
    </r>
    <r>
      <rPr>
        <sz val="14"/>
        <color indexed="8"/>
        <rFont val="Arial"/>
        <family val="2"/>
      </rPr>
      <t>" worksheets).  This data will be compiled to determine if you have earned MOC for the next 5 years.  The top rows of each worksheet are frozen so they can be seen from any row on the spreadsheet.</t>
    </r>
  </si>
  <si>
    <r>
      <t>For the "</t>
    </r>
    <r>
      <rPr>
        <b/>
        <sz val="14"/>
        <color indexed="8"/>
        <rFont val="Arial"/>
        <family val="2"/>
      </rPr>
      <t>Publication Log</t>
    </r>
    <r>
      <rPr>
        <sz val="14"/>
        <color indexed="8"/>
        <rFont val="Arial"/>
        <family val="2"/>
      </rPr>
      <t>", "</t>
    </r>
    <r>
      <rPr>
        <b/>
        <sz val="14"/>
        <color indexed="8"/>
        <rFont val="Arial"/>
        <family val="2"/>
      </rPr>
      <t>Presentation Log</t>
    </r>
    <r>
      <rPr>
        <sz val="14"/>
        <color indexed="8"/>
        <rFont val="Arial"/>
        <family val="2"/>
      </rPr>
      <t>" and "</t>
    </r>
    <r>
      <rPr>
        <b/>
        <sz val="14"/>
        <color indexed="8"/>
        <rFont val="Arial"/>
        <family val="2"/>
      </rPr>
      <t>Peer Review Log</t>
    </r>
    <r>
      <rPr>
        <sz val="14"/>
        <color indexed="8"/>
        <rFont val="Arial"/>
        <family val="2"/>
      </rPr>
      <t xml:space="preserve">" worksheets, each year has its own table (scroll right to see the next table).  A summary of what is needed for each worksheet is listed below.  </t>
    </r>
  </si>
  <si>
    <t>MOC Application Submission</t>
  </si>
  <si>
    <t>All Excel worksheets must be completed without changes to the locked cells indicated in white. These cells contain equations used to calculate your MOC credits.  Any alterations or unlocking of cells will result in rejection of your application.  Information should only be entered in unlocked cells indicated by a grey background.</t>
  </si>
  <si>
    <r>
      <rPr>
        <b/>
        <u val="single"/>
        <sz val="14"/>
        <color indexed="10"/>
        <rFont val="Arial"/>
        <family val="2"/>
      </rPr>
      <t xml:space="preserve">&gt; </t>
    </r>
    <r>
      <rPr>
        <b/>
        <sz val="14"/>
        <color indexed="10"/>
        <rFont val="Arial"/>
        <family val="2"/>
      </rPr>
      <t>300 MOC CREDITS ARE REQUIRED FOR MAINTENANCE OF CERTIFICATION WITHIN A FIVE-YEAR PERIOD.</t>
    </r>
  </si>
  <si>
    <r>
      <t>CE credits for conferences not listed on the "</t>
    </r>
    <r>
      <rPr>
        <b/>
        <sz val="14"/>
        <color indexed="8"/>
        <rFont val="Arial"/>
        <family val="2"/>
      </rPr>
      <t>MOC Credit"</t>
    </r>
    <r>
      <rPr>
        <sz val="14"/>
        <color indexed="8"/>
        <rFont val="Arial"/>
        <family val="2"/>
      </rPr>
      <t xml:space="preserve"> worksheet might earn MOC credits if approved by the MOC committee.  The MOC committee wiil consider MOC credits for ophthalmology CE.  Veterinary ophthalmology will earn more credits than human ophthalmology.  Conference CE not directly related to ophthalmology (anesthesia or other specialties) will generally not be considered for MOC credit.  Please list your ophthalmology CE conference hours earned (as listed on your conference CE certificate) and a request for MOC credits on the "Application" worksheet  within the "</t>
    </r>
    <r>
      <rPr>
        <b/>
        <sz val="14"/>
        <color indexed="8"/>
        <rFont val="Arial"/>
        <family val="2"/>
      </rPr>
      <t>Notes for the MOC Committee</t>
    </r>
    <r>
      <rPr>
        <sz val="14"/>
        <color indexed="8"/>
        <rFont val="Arial"/>
        <family val="2"/>
      </rPr>
      <t>" box.  Other meetings may earn up to 2-3 MOC credits per CE hour earned.</t>
    </r>
  </si>
  <si>
    <t>Conference CE certificates and proof of MOC credits earned do not need to be submitted with the application and will be requested if you are audited (up to 10% of the applicants).  If you are audited, the MOC committee will contact you and ask you to provide proof of your MOC credits earned (CE certificates, proof of lectures or publications provided, etc.)</t>
  </si>
  <si>
    <t>If you want to copy information from Word or Powerpoint and paste it into any of your Excel worksheets, use the "Edit" menu to select "Paste Special" and "text" to paste your information as text.  If you do not use "Paste Special" then your information will paste as an image or textbox and these may not be used by the Excel worksheets to count your MOC credits correctly.</t>
  </si>
  <si>
    <t xml:space="preserve">Enter all numbers as decimals (1.75, 2.25, 4.50, etc.) and not as fractions, percentages, or words so the worksheets can use math equations to calculate your MOC credits earned. </t>
  </si>
  <si>
    <t>(2)  Fill in hours as decimal numbers and not fractions (e.g. 1.5 and not 1 1/2).  Leave other cells blank with NO spaces.  Top rows are frozen.</t>
  </si>
  <si>
    <t xml:space="preserve">Mark in ONE column with either an "X" for each presentation done OR the number of presentation hours as decimal numbers and not fractions (e.g. 1.5 and not 1 1/2).  </t>
  </si>
  <si>
    <t>Mark an "X" in the one column for your type of presentation OR enter the number of hours for the presentation as a decimal number (e.g. 2.00, 1.50, 3.75) so the worksheet can calculate your MOC credits correctly.</t>
  </si>
  <si>
    <t>Instructions for MOC Application</t>
  </si>
  <si>
    <t>Start with the Instructions tab below or above this sheet</t>
  </si>
  <si>
    <t>ACVO meeting attendance type</t>
  </si>
  <si>
    <t>In Person</t>
  </si>
  <si>
    <t>By Video</t>
  </si>
  <si>
    <t>Select one:</t>
  </si>
  <si>
    <t>ACVO meeting (select attendance type above to obtain credits)</t>
  </si>
  <si>
    <t>Purdue Diversity Inclusion Course</t>
  </si>
  <si>
    <t>For the ACVO conference, choose how you attended the conference from the drop down menu (in person or by video) AND enter your conference CE hours (as listed on your CE certificate).  Only one video conference attendance will earn credit per 5 year cycle.</t>
  </si>
  <si>
    <t xml:space="preserve">Enter the CE course or conference hours (as listed on your CE certificate) for Professional Development.   </t>
  </si>
  <si>
    <t>Once you achieve 350-400 MOC credits then you do not need to submit more data.  If audited, you will need to provide documentation of all material submitted on this application.</t>
  </si>
  <si>
    <t>Society for Comparative Ocular Pathology (SCOP) course</t>
  </si>
  <si>
    <t>AVMA Brave Spaces Certificate Program</t>
  </si>
  <si>
    <t>Time Period 1</t>
  </si>
  <si>
    <t>Time Period 2</t>
  </si>
  <si>
    <t>Time Period 3</t>
  </si>
  <si>
    <t>Time Period 4</t>
  </si>
  <si>
    <t>Time Period 5</t>
  </si>
  <si>
    <t>PERIOD:</t>
  </si>
  <si>
    <t>(6)  In consideration of the COVID-19 emergency that was declared by the US Federal Government March 14, 2020 to May 11, 2023, any qualified continuing education meetings that were attended by video (with verification) will be accepted as earning MOC credits during this period.</t>
  </si>
  <si>
    <t>In consideration of the COVID-19 emergency that was declared by the US Federal government, March 14, 2020 to May 11, 2023, any qualified continuing education meetings that were attended by video (with verification) will be accepted as earning MOC credits during this period.</t>
  </si>
  <si>
    <t>January - December</t>
  </si>
  <si>
    <t xml:space="preserve">On the ACVO MOC website, pay the MOC application fee and submit your completed MOC application Excel workbook through the MOC portal when prompted.  You will be sent a receipt by the ACVO MOC website.  Only Excel files (not Numbers or other spreadsheet files) will be accepted.  </t>
  </si>
  <si>
    <t>Are you a current ACVO member? (Select from the drop down box):</t>
  </si>
  <si>
    <t>Date of Signature:</t>
  </si>
  <si>
    <t>Enter an email address where questions regarding your application can be sent:</t>
  </si>
  <si>
    <t>If you became a DACVO in</t>
  </si>
  <si>
    <t>START DATE of your MOC application:</t>
  </si>
  <si>
    <t>END DATE of your MOC application:</t>
  </si>
  <si>
    <t>then enter the date below when you became a Diplomate at the ACVO conference as your START DATE.</t>
  </si>
  <si>
    <t>for the YYYY for your START DATE.</t>
  </si>
  <si>
    <t>or earlier then enter 01 for the MM, 01 for the DD, and</t>
  </si>
  <si>
    <t>Applicant notes to the MOC committee:</t>
  </si>
  <si>
    <t>Start with the "Instructions" tab below.</t>
  </si>
  <si>
    <t>(7)  If you were board certified in</t>
  </si>
  <si>
    <t>then combine your boarded year's data with Time Period 1's data.</t>
  </si>
  <si>
    <t>DUE DATE for MANDATORY DACVO applicants (boarded 2015 or later) is 11:59pm MST on December 31,</t>
  </si>
  <si>
    <r>
      <t xml:space="preserve">DUE DATE for  </t>
    </r>
    <r>
      <rPr>
        <b/>
        <i/>
        <u val="single"/>
        <sz val="16"/>
        <color indexed="8"/>
        <rFont val="Arial Rounded MT Bold"/>
        <family val="2"/>
      </rPr>
      <t>voluntary</t>
    </r>
    <r>
      <rPr>
        <b/>
        <sz val="16"/>
        <color indexed="8"/>
        <rFont val="Arial"/>
        <family val="2"/>
      </rPr>
      <t xml:space="preserve">  DACVO applicants (boarded 2014 or earlier) is 11:59pm MST on June 30,</t>
    </r>
  </si>
  <si>
    <r>
      <t xml:space="preserve">DUE DATE for </t>
    </r>
    <r>
      <rPr>
        <b/>
        <i/>
        <u val="single"/>
        <sz val="16"/>
        <color indexed="8"/>
        <rFont val="Arial Rounded MT Bold"/>
        <family val="2"/>
      </rPr>
      <t>voluntary</t>
    </r>
    <r>
      <rPr>
        <b/>
        <sz val="16"/>
        <color indexed="8"/>
        <rFont val="Arial"/>
        <family val="2"/>
      </rPr>
      <t xml:space="preserve"> DACVO applicants (boarded 2014 or earlier) is 11:59pm MST on June 30,</t>
    </r>
  </si>
  <si>
    <t>ACVO/ABVO Exam Committee Member</t>
  </si>
  <si>
    <t>v5.3 1/16/2024 AY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</si>
</sst>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
  </numFmts>
  <fonts count="89">
    <font>
      <sz val="11"/>
      <color theme="1"/>
      <name val="Calibri"/>
      <family val="2"/>
    </font>
    <font>
      <sz val="12"/>
      <color indexed="8"/>
      <name val="Calibri"/>
      <family val="2"/>
    </font>
    <font>
      <b/>
      <sz val="16"/>
      <color indexed="8"/>
      <name val="Arial"/>
      <family val="2"/>
    </font>
    <font>
      <sz val="14"/>
      <color indexed="8"/>
      <name val="Arial"/>
      <family val="2"/>
    </font>
    <font>
      <b/>
      <sz val="14"/>
      <color indexed="8"/>
      <name val="Arial"/>
      <family val="2"/>
    </font>
    <font>
      <b/>
      <u val="single"/>
      <sz val="14"/>
      <color indexed="8"/>
      <name val="Arial"/>
      <family val="2"/>
    </font>
    <font>
      <i/>
      <sz val="14"/>
      <color indexed="8"/>
      <name val="Arial"/>
      <family val="2"/>
    </font>
    <font>
      <b/>
      <sz val="14"/>
      <color indexed="10"/>
      <name val="Arial"/>
      <family val="2"/>
    </font>
    <font>
      <b/>
      <u val="single"/>
      <sz val="14"/>
      <color indexed="10"/>
      <name val="Arial"/>
      <family val="2"/>
    </font>
    <font>
      <b/>
      <i/>
      <u val="single"/>
      <sz val="16"/>
      <color indexed="8"/>
      <name val="Arial Rounded MT Bold"/>
      <family val="2"/>
    </font>
    <font>
      <sz val="11"/>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indexed="8"/>
      <name val="Arial"/>
      <family val="2"/>
    </font>
    <font>
      <b/>
      <sz val="12"/>
      <color indexed="8"/>
      <name val="Arial"/>
      <family val="2"/>
    </font>
    <font>
      <sz val="12"/>
      <color indexed="9"/>
      <name val="Arial"/>
      <family val="2"/>
    </font>
    <font>
      <b/>
      <sz val="12"/>
      <color indexed="10"/>
      <name val="Arial"/>
      <family val="2"/>
    </font>
    <font>
      <u val="single"/>
      <sz val="12"/>
      <color indexed="8"/>
      <name val="Arial"/>
      <family val="2"/>
    </font>
    <font>
      <b/>
      <i/>
      <sz val="12"/>
      <color indexed="10"/>
      <name val="Arial"/>
      <family val="2"/>
    </font>
    <font>
      <b/>
      <sz val="14"/>
      <color indexed="62"/>
      <name val="Arial"/>
      <family val="2"/>
    </font>
    <font>
      <b/>
      <i/>
      <u val="double"/>
      <sz val="14"/>
      <color indexed="62"/>
      <name val="Arial"/>
      <family val="2"/>
    </font>
    <font>
      <sz val="14"/>
      <color indexed="9"/>
      <name val="Arial"/>
      <family val="2"/>
    </font>
    <font>
      <b/>
      <i/>
      <sz val="14"/>
      <color indexed="8"/>
      <name val="Arial"/>
      <family val="2"/>
    </font>
    <font>
      <b/>
      <sz val="22"/>
      <color indexed="8"/>
      <name val="Arial"/>
      <family val="2"/>
    </font>
    <font>
      <b/>
      <u val="double"/>
      <sz val="14"/>
      <color indexed="8"/>
      <name val="Arial"/>
      <family val="2"/>
    </font>
    <font>
      <b/>
      <i/>
      <sz val="14"/>
      <color indexed="10"/>
      <name val="Arial"/>
      <family val="2"/>
    </font>
    <font>
      <b/>
      <u val="single"/>
      <sz val="16"/>
      <color indexed="8"/>
      <name val="Arial"/>
      <family val="2"/>
    </font>
    <font>
      <b/>
      <u val="double"/>
      <sz val="14"/>
      <color indexed="8"/>
      <name val="Rockwell Extra Bold"/>
      <family val="1"/>
    </font>
    <font>
      <u val="single"/>
      <sz val="14"/>
      <color indexed="30"/>
      <name val="Calibri"/>
      <family val="2"/>
    </font>
    <font>
      <sz val="13"/>
      <name val="Lucida Grande"/>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2"/>
      <color theme="1"/>
      <name val="Arial"/>
      <family val="2"/>
    </font>
    <font>
      <b/>
      <sz val="12"/>
      <color theme="1"/>
      <name val="Arial"/>
      <family val="2"/>
    </font>
    <font>
      <b/>
      <sz val="12"/>
      <color rgb="FF000000"/>
      <name val="Arial"/>
      <family val="2"/>
    </font>
    <font>
      <b/>
      <sz val="16"/>
      <color theme="1"/>
      <name val="Arial"/>
      <family val="2"/>
    </font>
    <font>
      <sz val="12"/>
      <color theme="0"/>
      <name val="Arial"/>
      <family val="2"/>
    </font>
    <font>
      <b/>
      <sz val="12"/>
      <color rgb="FFFF0000"/>
      <name val="Arial"/>
      <family val="2"/>
    </font>
    <font>
      <u val="single"/>
      <sz val="12"/>
      <color theme="1"/>
      <name val="Arial"/>
      <family val="2"/>
    </font>
    <font>
      <b/>
      <i/>
      <sz val="12"/>
      <color rgb="FFFF0000"/>
      <name val="Arial"/>
      <family val="2"/>
    </font>
    <font>
      <b/>
      <sz val="14"/>
      <color rgb="FF4F46BD"/>
      <name val="Arial"/>
      <family val="2"/>
    </font>
    <font>
      <b/>
      <i/>
      <u val="double"/>
      <sz val="14"/>
      <color rgb="FF4F46BD"/>
      <name val="Arial"/>
      <family val="2"/>
    </font>
    <font>
      <sz val="14"/>
      <color theme="1"/>
      <name val="Arial"/>
      <family val="2"/>
    </font>
    <font>
      <b/>
      <sz val="14"/>
      <color theme="1"/>
      <name val="Arial"/>
      <family val="2"/>
    </font>
    <font>
      <b/>
      <u val="single"/>
      <sz val="14"/>
      <color theme="1"/>
      <name val="Arial"/>
      <family val="2"/>
    </font>
    <font>
      <sz val="14"/>
      <color theme="0"/>
      <name val="Arial"/>
      <family val="2"/>
    </font>
    <font>
      <sz val="12"/>
      <color rgb="FF000000"/>
      <name val="Arial"/>
      <family val="2"/>
    </font>
    <font>
      <b/>
      <u val="single"/>
      <sz val="14"/>
      <color rgb="FF000000"/>
      <name val="Arial"/>
      <family val="2"/>
    </font>
    <font>
      <sz val="14"/>
      <color rgb="FF000000"/>
      <name val="Arial"/>
      <family val="2"/>
    </font>
    <font>
      <b/>
      <i/>
      <sz val="14"/>
      <color theme="1"/>
      <name val="Arial"/>
      <family val="2"/>
    </font>
    <font>
      <b/>
      <sz val="22"/>
      <color theme="1"/>
      <name val="Arial"/>
      <family val="2"/>
    </font>
    <font>
      <b/>
      <u val="double"/>
      <sz val="14"/>
      <color theme="1"/>
      <name val="Arial"/>
      <family val="2"/>
    </font>
    <font>
      <b/>
      <sz val="14"/>
      <color theme="4" tint="-0.4999699890613556"/>
      <name val="Arial"/>
      <family val="2"/>
    </font>
    <font>
      <b/>
      <sz val="14"/>
      <color rgb="FFFF0000"/>
      <name val="Arial"/>
      <family val="2"/>
    </font>
    <font>
      <b/>
      <i/>
      <sz val="14"/>
      <color rgb="FFFF0000"/>
      <name val="Arial"/>
      <family val="2"/>
    </font>
    <font>
      <b/>
      <u val="single"/>
      <sz val="16"/>
      <color theme="1"/>
      <name val="Arial"/>
      <family val="2"/>
    </font>
    <font>
      <b/>
      <u val="double"/>
      <sz val="14"/>
      <color theme="1"/>
      <name val="Rockwell Extra Bold"/>
      <family val="1"/>
    </font>
    <font>
      <u val="single"/>
      <sz val="14"/>
      <color theme="1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3999499976634979"/>
        <bgColor indexed="64"/>
      </patternFill>
    </fill>
    <fill>
      <patternFill patternType="solid">
        <fgColor theme="5" tint="-0.24993999302387238"/>
        <bgColor indexed="64"/>
      </patternFill>
    </fill>
    <fill>
      <patternFill patternType="solid">
        <fgColor theme="5" tint="0.3999499976634979"/>
        <bgColor indexed="64"/>
      </patternFill>
    </fill>
    <fill>
      <patternFill patternType="solid">
        <fgColor theme="5" tint="-0.4999699890613556"/>
        <bgColor indexed="64"/>
      </patternFill>
    </fill>
    <fill>
      <patternFill patternType="solid">
        <fgColor theme="5" tint="0.5999600291252136"/>
        <bgColor indexed="64"/>
      </patternFill>
    </fill>
    <fill>
      <patternFill patternType="solid">
        <fgColor theme="7" tint="-0.24993999302387238"/>
        <bgColor indexed="64"/>
      </patternFill>
    </fill>
    <fill>
      <patternFill patternType="solid">
        <fgColor theme="7" tint="0.5999600291252136"/>
        <bgColor indexed="64"/>
      </patternFill>
    </fill>
    <fill>
      <patternFill patternType="solid">
        <fgColor theme="7" tint="0.3999499976634979"/>
        <bgColor indexed="64"/>
      </patternFill>
    </fill>
    <fill>
      <patternFill patternType="solid">
        <fgColor theme="8" tint="-0.24993999302387238"/>
        <bgColor indexed="64"/>
      </patternFill>
    </fill>
    <fill>
      <patternFill patternType="solid">
        <fgColor theme="2" tint="-0.09994000196456909"/>
        <bgColor indexed="64"/>
      </patternFill>
    </fill>
    <fill>
      <patternFill patternType="solid">
        <fgColor theme="9" tint="-0.4999699890613556"/>
        <bgColor indexed="64"/>
      </patternFill>
    </fill>
    <fill>
      <patternFill patternType="solid">
        <fgColor theme="9" tint="0.3999499976634979"/>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ck"/>
      <bottom/>
    </border>
    <border>
      <left style="thin"/>
      <right style="double"/>
      <top style="thick"/>
      <bottom/>
    </border>
    <border>
      <left style="double"/>
      <right/>
      <top style="thick"/>
      <bottom style="thin"/>
    </border>
    <border>
      <left/>
      <right/>
      <top style="thick"/>
      <bottom style="thin"/>
    </border>
    <border>
      <left style="thick"/>
      <right style="thin"/>
      <top/>
      <bottom style="thin"/>
    </border>
    <border>
      <left style="double"/>
      <right/>
      <top style="thin"/>
      <bottom style="thin"/>
    </border>
    <border>
      <left/>
      <right style="thin"/>
      <top style="thin"/>
      <bottom style="thin"/>
    </border>
    <border>
      <left style="thick"/>
      <right style="thin"/>
      <top style="thin"/>
      <bottom style="thin"/>
    </border>
    <border>
      <left style="thin"/>
      <right/>
      <top style="thin"/>
      <bottom style="thin"/>
    </border>
    <border>
      <left/>
      <right style="double"/>
      <top style="thin"/>
      <bottom style="thin"/>
    </border>
    <border>
      <left style="thin"/>
      <right style="thin"/>
      <top style="thin"/>
      <bottom style="thin"/>
    </border>
    <border>
      <left style="thin"/>
      <right style="double"/>
      <top style="thin"/>
      <bottom style="thin"/>
    </border>
    <border>
      <left style="thick"/>
      <right style="thin"/>
      <top style="thin"/>
      <bottom/>
    </border>
    <border>
      <left style="thin"/>
      <right/>
      <top style="thick"/>
      <bottom/>
    </border>
    <border>
      <left/>
      <right/>
      <top style="thick"/>
      <bottom/>
    </border>
    <border>
      <left style="double"/>
      <right/>
      <top style="thick"/>
      <bottom/>
    </border>
    <border>
      <left/>
      <right style="double"/>
      <top style="thick"/>
      <bottom/>
    </border>
    <border>
      <left style="thick"/>
      <right/>
      <top style="thick"/>
      <bottom style="thick"/>
    </border>
    <border>
      <left/>
      <right/>
      <top style="thick"/>
      <bottom style="thick"/>
    </border>
    <border>
      <left/>
      <right/>
      <top/>
      <bottom style="thick"/>
    </border>
    <border>
      <left/>
      <right style="thick"/>
      <top style="thick"/>
      <bottom style="thick"/>
    </border>
    <border>
      <left style="thin"/>
      <right/>
      <top/>
      <bottom style="thin"/>
    </border>
    <border>
      <left/>
      <right style="double"/>
      <top/>
      <bottom style="thin"/>
    </border>
    <border>
      <left style="double"/>
      <right/>
      <top style="thin"/>
      <bottom/>
    </border>
    <border>
      <left/>
      <right style="double"/>
      <top style="thin"/>
      <bottom/>
    </border>
    <border>
      <left/>
      <right/>
      <top style="thin"/>
      <bottom style="thick"/>
    </border>
    <border>
      <left style="thin"/>
      <right/>
      <top style="thin"/>
      <bottom/>
    </border>
    <border>
      <left/>
      <right style="double"/>
      <top style="thin"/>
      <bottom style="thick"/>
    </border>
    <border>
      <left style="thin"/>
      <right style="thin"/>
      <top style="thin"/>
      <bottom style="thick"/>
    </border>
    <border>
      <left style="thin"/>
      <right style="thick"/>
      <top style="thick"/>
      <bottom/>
    </border>
    <border>
      <left style="thin"/>
      <right style="thin"/>
      <top/>
      <bottom style="thin"/>
    </border>
    <border>
      <left style="thick"/>
      <right style="thin"/>
      <top/>
      <bottom style="double"/>
    </border>
    <border>
      <left style="thin"/>
      <right style="thin"/>
      <top/>
      <bottom style="double"/>
    </border>
    <border>
      <left/>
      <right style="thin"/>
      <top style="thick"/>
      <bottom/>
    </border>
    <border>
      <left/>
      <right style="thin"/>
      <top/>
      <bottom style="double"/>
    </border>
    <border>
      <left style="medium"/>
      <right/>
      <top style="medium"/>
      <bottom/>
    </border>
    <border>
      <left style="thick"/>
      <right style="thin"/>
      <top style="thick"/>
      <bottom/>
    </border>
    <border>
      <left style="thin"/>
      <right style="thin"/>
      <top/>
      <bottom/>
    </border>
    <border>
      <left style="thin"/>
      <right style="double"/>
      <top/>
      <bottom/>
    </border>
    <border>
      <left style="double"/>
      <right/>
      <top/>
      <bottom style="thin"/>
    </border>
    <border>
      <left/>
      <right style="thin"/>
      <top/>
      <bottom style="thin"/>
    </border>
    <border>
      <left style="thick"/>
      <right/>
      <top style="thick"/>
      <bottom/>
    </border>
    <border>
      <left style="thick"/>
      <right/>
      <top/>
      <bottom style="thin"/>
    </border>
    <border>
      <left/>
      <right/>
      <top/>
      <bottom style="thin"/>
    </border>
    <border>
      <left style="medium"/>
      <right/>
      <top style="medium"/>
      <bottom style="medium"/>
    </border>
    <border>
      <left style="thin"/>
      <right/>
      <top/>
      <bottom style="double"/>
    </border>
    <border>
      <left/>
      <right style="thick"/>
      <top style="thick"/>
      <bottom/>
    </border>
    <border>
      <left/>
      <right style="thick"/>
      <top/>
      <bottom style="double"/>
    </border>
    <border>
      <left/>
      <right style="thick"/>
      <top style="thin"/>
      <bottom style="thick"/>
    </border>
    <border>
      <left style="double"/>
      <right/>
      <top/>
      <bottom/>
    </border>
    <border>
      <left/>
      <right style="double"/>
      <top/>
      <bottom/>
    </border>
    <border>
      <left style="double"/>
      <right style="thick"/>
      <top/>
      <bottom/>
    </border>
    <border>
      <left style="thick"/>
      <right style="thin"/>
      <top/>
      <bottom/>
    </border>
    <border>
      <left style="double"/>
      <right/>
      <top style="thin"/>
      <bottom style="thick"/>
    </border>
    <border>
      <left/>
      <right/>
      <top style="thin"/>
      <bottom/>
    </border>
    <border>
      <left/>
      <right style="thin"/>
      <top/>
      <bottom/>
    </border>
    <border>
      <left style="thin"/>
      <right style="thick"/>
      <top/>
      <bottom style="double"/>
    </border>
    <border>
      <left/>
      <right style="thick"/>
      <top/>
      <bottom style="thin"/>
    </border>
    <border>
      <left/>
      <right style="thick"/>
      <top style="thin"/>
      <bottom style="thin"/>
    </border>
    <border>
      <left/>
      <right style="thin"/>
      <top style="thin"/>
      <bottom style="thick"/>
    </border>
    <border>
      <left/>
      <right style="medium"/>
      <top style="thin"/>
      <bottom/>
    </border>
    <border>
      <left style="double"/>
      <right style="thin"/>
      <top style="thick"/>
      <bottom/>
    </border>
    <border>
      <left style="thin"/>
      <right/>
      <top/>
      <bottom/>
    </border>
    <border>
      <left/>
      <right style="thick"/>
      <top/>
      <bottom/>
    </border>
    <border>
      <left style="double"/>
      <right/>
      <top style="medium"/>
      <bottom style="double"/>
    </border>
    <border>
      <left style="thin"/>
      <right style="thin"/>
      <top style="medium"/>
      <bottom style="double"/>
    </border>
    <border>
      <left style="thin"/>
      <right style="thin"/>
      <top/>
      <bottom style="medium"/>
    </border>
    <border>
      <left style="thin"/>
      <right/>
      <top/>
      <bottom style="medium"/>
    </border>
    <border>
      <left style="double"/>
      <right style="double"/>
      <top style="thin"/>
      <bottom style="thick"/>
    </border>
    <border>
      <left style="thin"/>
      <right style="thick"/>
      <top/>
      <bottom style="thin"/>
    </border>
    <border>
      <left style="thin"/>
      <right style="thick"/>
      <top style="thin"/>
      <bottom style="thin"/>
    </border>
    <border>
      <left style="thin"/>
      <right style="thick"/>
      <top style="thin"/>
      <bottom style="hair"/>
    </border>
    <border>
      <left style="thin"/>
      <right style="thick"/>
      <top style="thin"/>
      <bottom style="thick"/>
    </border>
    <border>
      <left style="thin"/>
      <right style="double"/>
      <top/>
      <bottom style="thin"/>
    </border>
    <border>
      <left/>
      <right style="thin"/>
      <top style="thin"/>
      <bottom style="hair"/>
    </border>
    <border>
      <left style="thin"/>
      <right style="thin"/>
      <top style="thin"/>
      <bottom style="hair"/>
    </border>
    <border>
      <left/>
      <right/>
      <top style="thin"/>
      <bottom style="thin"/>
    </border>
    <border>
      <left/>
      <right style="thin"/>
      <top style="thin"/>
      <bottom/>
    </border>
    <border>
      <left style="thin"/>
      <right style="thin"/>
      <top style="thin"/>
      <bottom/>
    </border>
    <border>
      <left style="thin"/>
      <right style="double"/>
      <top style="medium"/>
      <bottom style="double"/>
    </border>
    <border>
      <left/>
      <right/>
      <top style="medium"/>
      <bottom style="double"/>
    </border>
    <border>
      <left style="double"/>
      <right style="thin"/>
      <top/>
      <bottom/>
    </border>
    <border>
      <left style="double"/>
      <right style="thin"/>
      <top/>
      <bottom style="thin"/>
    </border>
    <border>
      <left style="double"/>
      <right style="thin"/>
      <top style="thin"/>
      <bottom style="thin"/>
    </border>
    <border>
      <left style="double"/>
      <right style="thin"/>
      <top style="thin"/>
      <bottom style="thick"/>
    </border>
    <border>
      <left/>
      <right style="double"/>
      <top style="thick"/>
      <bottom style="thin"/>
    </border>
    <border>
      <left style="double"/>
      <right style="double"/>
      <top style="hair"/>
      <bottom style="hair"/>
    </border>
    <border>
      <left style="double"/>
      <right style="double"/>
      <top/>
      <bottom style="hair"/>
    </border>
    <border>
      <left style="double"/>
      <right style="double"/>
      <top style="thick"/>
      <bottom/>
    </border>
    <border>
      <left style="double"/>
      <right style="double"/>
      <top/>
      <bottom style="double"/>
    </border>
    <border>
      <left style="double"/>
      <right style="double"/>
      <top style="double"/>
      <bottom/>
    </border>
    <border>
      <left style="double"/>
      <right style="double"/>
      <top/>
      <bottom style="thin"/>
    </border>
    <border>
      <left style="double"/>
      <right style="double"/>
      <top style="hair"/>
      <bottom style="thick"/>
    </border>
    <border>
      <left style="double"/>
      <right style="double"/>
      <top/>
      <bottom/>
    </border>
    <border>
      <left/>
      <right/>
      <top style="medium"/>
      <bottom style="thick"/>
    </border>
    <border>
      <left/>
      <right style="medium"/>
      <top style="medium"/>
      <bottom style="thick"/>
    </border>
    <border>
      <left style="medium">
        <color rgb="FFFF0000"/>
      </left>
      <right style="medium">
        <color rgb="FFFF0000"/>
      </right>
      <top style="medium">
        <color rgb="FFFF0000"/>
      </top>
      <bottom style="medium">
        <color rgb="FFFF0000"/>
      </bottom>
    </border>
    <border>
      <left style="thin">
        <color theme="9" tint="-0.24993999302387238"/>
      </left>
      <right style="thin">
        <color theme="9" tint="-0.24993999302387238"/>
      </right>
      <top style="thin">
        <color theme="9" tint="-0.24993999302387238"/>
      </top>
      <bottom style="thin">
        <color theme="9" tint="-0.24993999302387238"/>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right/>
      <top style="double"/>
      <bottom style="thin"/>
    </border>
    <border>
      <left/>
      <right style="thin"/>
      <top style="double"/>
      <bottom style="thin"/>
    </border>
    <border>
      <left style="double"/>
      <right/>
      <top style="thick"/>
      <bottom style="thick"/>
    </border>
    <border>
      <left/>
      <right style="double"/>
      <top style="thick"/>
      <bottom style="thick"/>
    </border>
    <border>
      <left/>
      <right style="double"/>
      <top style="medium"/>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7">
    <xf numFmtId="0" fontId="0" fillId="0" borderId="0" xfId="0" applyFont="1" applyAlignment="1">
      <alignment/>
    </xf>
    <xf numFmtId="0" fontId="63" fillId="0" borderId="0" xfId="0" applyFont="1" applyAlignment="1">
      <alignment/>
    </xf>
    <xf numFmtId="0" fontId="63" fillId="0" borderId="0" xfId="0" applyFont="1" applyAlignment="1">
      <alignment horizontal="center"/>
    </xf>
    <xf numFmtId="0" fontId="64" fillId="0" borderId="10" xfId="0" applyFont="1" applyBorder="1" applyAlignment="1">
      <alignment horizontal="left"/>
    </xf>
    <xf numFmtId="0" fontId="64" fillId="0" borderId="11" xfId="0" applyFont="1" applyBorder="1" applyAlignment="1">
      <alignment/>
    </xf>
    <xf numFmtId="0" fontId="64" fillId="0" borderId="12" xfId="0" applyFont="1" applyBorder="1" applyAlignment="1">
      <alignment/>
    </xf>
    <xf numFmtId="0" fontId="64" fillId="0" borderId="13" xfId="0" applyFont="1" applyBorder="1" applyAlignment="1">
      <alignment horizontal="center"/>
    </xf>
    <xf numFmtId="0" fontId="64" fillId="0" borderId="0" xfId="0" applyFont="1" applyAlignment="1">
      <alignment/>
    </xf>
    <xf numFmtId="0" fontId="64" fillId="0" borderId="14" xfId="0" applyFont="1" applyBorder="1" applyAlignment="1">
      <alignment/>
    </xf>
    <xf numFmtId="0" fontId="64" fillId="0" borderId="15" xfId="0" applyFont="1" applyBorder="1" applyAlignment="1">
      <alignment/>
    </xf>
    <xf numFmtId="0" fontId="64" fillId="0" borderId="16" xfId="0" applyFont="1" applyBorder="1" applyAlignment="1">
      <alignment horizontal="center"/>
    </xf>
    <xf numFmtId="0" fontId="63" fillId="0" borderId="17" xfId="0" applyFont="1" applyBorder="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16" xfId="0" applyFont="1" applyBorder="1" applyAlignment="1">
      <alignment horizontal="center"/>
    </xf>
    <xf numFmtId="0" fontId="63" fillId="0" borderId="20" xfId="0" applyFont="1" applyBorder="1" applyAlignment="1">
      <alignment horizontal="center"/>
    </xf>
    <xf numFmtId="0" fontId="63" fillId="0" borderId="15" xfId="0" applyFont="1" applyBorder="1" applyAlignment="1">
      <alignment/>
    </xf>
    <xf numFmtId="0" fontId="64" fillId="0" borderId="17" xfId="0" applyFont="1" applyBorder="1" applyAlignment="1">
      <alignment/>
    </xf>
    <xf numFmtId="0" fontId="64" fillId="0" borderId="18" xfId="0" applyFont="1" applyBorder="1" applyAlignment="1">
      <alignment horizontal="center"/>
    </xf>
    <xf numFmtId="0" fontId="64" fillId="0" borderId="19" xfId="0" applyFont="1" applyBorder="1" applyAlignment="1">
      <alignment/>
    </xf>
    <xf numFmtId="0" fontId="63" fillId="0" borderId="17" xfId="0" applyFont="1" applyBorder="1" applyAlignment="1">
      <alignment wrapText="1"/>
    </xf>
    <xf numFmtId="0" fontId="63" fillId="0" borderId="18" xfId="0" applyFont="1" applyBorder="1" applyAlignment="1">
      <alignment horizontal="center" wrapText="1"/>
    </xf>
    <xf numFmtId="0" fontId="63" fillId="0" borderId="16" xfId="0" applyFont="1" applyBorder="1" applyAlignment="1">
      <alignment horizontal="center" wrapText="1"/>
    </xf>
    <xf numFmtId="0" fontId="63" fillId="0" borderId="21" xfId="0" applyFont="1" applyBorder="1" applyAlignment="1">
      <alignment horizontal="center"/>
    </xf>
    <xf numFmtId="0" fontId="63" fillId="0" borderId="22" xfId="0" applyFont="1" applyBorder="1" applyAlignment="1">
      <alignment/>
    </xf>
    <xf numFmtId="0" fontId="64" fillId="0" borderId="23" xfId="0" applyFont="1" applyBorder="1" applyAlignment="1">
      <alignment/>
    </xf>
    <xf numFmtId="0" fontId="63" fillId="0" borderId="24" xfId="0" applyFont="1" applyBorder="1" applyAlignment="1">
      <alignment/>
    </xf>
    <xf numFmtId="0" fontId="64" fillId="0" borderId="25" xfId="0" applyFont="1" applyBorder="1" applyAlignment="1">
      <alignment/>
    </xf>
    <xf numFmtId="0" fontId="64" fillId="0" borderId="24" xfId="0" applyFont="1" applyBorder="1" applyAlignment="1">
      <alignment/>
    </xf>
    <xf numFmtId="0" fontId="64" fillId="0" borderId="26" xfId="0" applyFont="1" applyBorder="1" applyAlignment="1">
      <alignment/>
    </xf>
    <xf numFmtId="0" fontId="64" fillId="0" borderId="24" xfId="0" applyFont="1" applyBorder="1" applyAlignment="1">
      <alignment horizontal="center"/>
    </xf>
    <xf numFmtId="0" fontId="64" fillId="0" borderId="27" xfId="0" applyFont="1" applyBorder="1" applyAlignment="1">
      <alignment/>
    </xf>
    <xf numFmtId="0" fontId="63" fillId="0" borderId="28" xfId="0" applyFont="1" applyBorder="1" applyAlignment="1">
      <alignment/>
    </xf>
    <xf numFmtId="0" fontId="64" fillId="0" borderId="28" xfId="0" applyFont="1" applyBorder="1" applyAlignment="1">
      <alignment/>
    </xf>
    <xf numFmtId="0" fontId="64" fillId="0" borderId="29" xfId="0" applyFont="1" applyBorder="1" applyAlignment="1">
      <alignment/>
    </xf>
    <xf numFmtId="0" fontId="64" fillId="0" borderId="29" xfId="0" applyFont="1" applyBorder="1" applyAlignment="1">
      <alignment horizontal="center"/>
    </xf>
    <xf numFmtId="0" fontId="63" fillId="0" borderId="28" xfId="0" applyFont="1" applyBorder="1" applyAlignment="1">
      <alignment horizontal="center"/>
    </xf>
    <xf numFmtId="0" fontId="64" fillId="0" borderId="30" xfId="0" applyFont="1" applyBorder="1" applyAlignment="1">
      <alignment horizontal="center"/>
    </xf>
    <xf numFmtId="0" fontId="64" fillId="0" borderId="31" xfId="0" applyFont="1" applyBorder="1" applyAlignment="1">
      <alignment horizontal="left"/>
    </xf>
    <xf numFmtId="0" fontId="64" fillId="0" borderId="32" xfId="0" applyFont="1" applyBorder="1" applyAlignment="1">
      <alignment/>
    </xf>
    <xf numFmtId="0" fontId="64" fillId="0" borderId="21" xfId="0" applyFont="1" applyBorder="1" applyAlignment="1">
      <alignment horizontal="center"/>
    </xf>
    <xf numFmtId="0" fontId="63" fillId="0" borderId="33" xfId="0" applyFont="1" applyBorder="1" applyAlignment="1">
      <alignment/>
    </xf>
    <xf numFmtId="0" fontId="63" fillId="0" borderId="34" xfId="0" applyFont="1" applyBorder="1" applyAlignment="1">
      <alignment/>
    </xf>
    <xf numFmtId="0" fontId="63" fillId="0" borderId="35" xfId="0" applyFont="1" applyBorder="1" applyAlignment="1">
      <alignment/>
    </xf>
    <xf numFmtId="0" fontId="63" fillId="0" borderId="36" xfId="0" applyFont="1" applyBorder="1" applyAlignment="1">
      <alignment horizontal="center"/>
    </xf>
    <xf numFmtId="0" fontId="63" fillId="0" borderId="37" xfId="0" applyFont="1" applyBorder="1" applyAlignment="1">
      <alignment/>
    </xf>
    <xf numFmtId="0" fontId="64" fillId="0" borderId="0" xfId="0" applyFont="1" applyAlignment="1">
      <alignment horizontal="center"/>
    </xf>
    <xf numFmtId="0" fontId="63" fillId="0" borderId="38" xfId="0" applyFont="1" applyBorder="1" applyAlignment="1">
      <alignment/>
    </xf>
    <xf numFmtId="0" fontId="64" fillId="0" borderId="10" xfId="0" applyFont="1" applyBorder="1" applyAlignment="1">
      <alignment/>
    </xf>
    <xf numFmtId="0" fontId="64" fillId="0" borderId="39" xfId="0" applyFont="1" applyBorder="1" applyAlignment="1">
      <alignment/>
    </xf>
    <xf numFmtId="0" fontId="64" fillId="0" borderId="40" xfId="0" applyFont="1" applyBorder="1" applyAlignment="1">
      <alignment/>
    </xf>
    <xf numFmtId="0" fontId="63" fillId="0" borderId="14" xfId="0" applyFont="1" applyBorder="1" applyAlignment="1">
      <alignment/>
    </xf>
    <xf numFmtId="0" fontId="63" fillId="0" borderId="41" xfId="0" applyFont="1" applyBorder="1" applyAlignment="1">
      <alignment/>
    </xf>
    <xf numFmtId="0" fontId="63" fillId="0" borderId="42" xfId="0" applyFont="1" applyBorder="1" applyAlignment="1">
      <alignment/>
    </xf>
    <xf numFmtId="0" fontId="65" fillId="0" borderId="0" xfId="0" applyFont="1" applyAlignment="1">
      <alignment horizontal="center"/>
    </xf>
    <xf numFmtId="0" fontId="64" fillId="0" borderId="43" xfId="0" applyFont="1" applyBorder="1" applyAlignment="1">
      <alignment/>
    </xf>
    <xf numFmtId="0" fontId="63" fillId="0" borderId="44" xfId="0" applyFont="1" applyBorder="1" applyAlignment="1">
      <alignment/>
    </xf>
    <xf numFmtId="0" fontId="65" fillId="0" borderId="45" xfId="0" applyFont="1" applyBorder="1" applyAlignment="1">
      <alignment horizontal="left"/>
    </xf>
    <xf numFmtId="0" fontId="63" fillId="0" borderId="46" xfId="0" applyFont="1" applyBorder="1" applyAlignment="1">
      <alignment/>
    </xf>
    <xf numFmtId="0" fontId="66" fillId="0" borderId="0" xfId="0" applyFont="1" applyAlignment="1">
      <alignment horizontal="center" vertical="center"/>
    </xf>
    <xf numFmtId="0" fontId="64" fillId="0" borderId="47" xfId="0" applyFont="1" applyBorder="1" applyAlignment="1">
      <alignment horizontal="left"/>
    </xf>
    <xf numFmtId="0" fontId="64" fillId="0" borderId="48" xfId="0" applyFont="1" applyBorder="1" applyAlignment="1">
      <alignment/>
    </xf>
    <xf numFmtId="0" fontId="64" fillId="0" borderId="49" xfId="0" applyFont="1" applyBorder="1" applyAlignment="1">
      <alignment/>
    </xf>
    <xf numFmtId="0" fontId="64" fillId="0" borderId="50" xfId="0" applyFont="1" applyBorder="1" applyAlignment="1">
      <alignment/>
    </xf>
    <xf numFmtId="0" fontId="64" fillId="0" borderId="50" xfId="0" applyFont="1" applyBorder="1" applyAlignment="1">
      <alignment horizontal="center"/>
    </xf>
    <xf numFmtId="0" fontId="64" fillId="0" borderId="51" xfId="0" applyFont="1" applyBorder="1" applyAlignment="1">
      <alignment/>
    </xf>
    <xf numFmtId="0" fontId="63" fillId="0" borderId="26" xfId="0" applyFont="1" applyBorder="1" applyAlignment="1">
      <alignment horizontal="center"/>
    </xf>
    <xf numFmtId="0" fontId="64" fillId="0" borderId="52" xfId="0" applyFont="1" applyBorder="1" applyAlignment="1">
      <alignment/>
    </xf>
    <xf numFmtId="0" fontId="64" fillId="0" borderId="53" xfId="0" applyFont="1" applyBorder="1" applyAlignment="1">
      <alignment horizontal="center"/>
    </xf>
    <xf numFmtId="0" fontId="63" fillId="0" borderId="32" xfId="0" applyFont="1" applyBorder="1" applyAlignment="1">
      <alignment horizontal="center"/>
    </xf>
    <xf numFmtId="0" fontId="64" fillId="0" borderId="23" xfId="0" applyFont="1" applyBorder="1" applyAlignment="1">
      <alignment horizontal="left"/>
    </xf>
    <xf numFmtId="0" fontId="63" fillId="0" borderId="25" xfId="0" applyFont="1" applyBorder="1" applyAlignment="1">
      <alignment horizontal="center"/>
    </xf>
    <xf numFmtId="0" fontId="63" fillId="0" borderId="49" xfId="0" applyFont="1" applyBorder="1" applyAlignment="1">
      <alignment horizontal="center"/>
    </xf>
    <xf numFmtId="0" fontId="63" fillId="33" borderId="38" xfId="0" applyFont="1" applyFill="1" applyBorder="1" applyAlignment="1">
      <alignment horizontal="center"/>
    </xf>
    <xf numFmtId="0" fontId="63" fillId="33" borderId="15" xfId="0" applyFont="1" applyFill="1" applyBorder="1" applyAlignment="1" quotePrefix="1">
      <alignment horizontal="center"/>
    </xf>
    <xf numFmtId="0" fontId="63" fillId="33" borderId="15" xfId="0" applyFont="1" applyFill="1" applyBorder="1" applyAlignment="1">
      <alignment horizontal="center"/>
    </xf>
    <xf numFmtId="0" fontId="65" fillId="0" borderId="54" xfId="0" applyFont="1" applyBorder="1" applyAlignment="1">
      <alignment horizontal="left"/>
    </xf>
    <xf numFmtId="0" fontId="63" fillId="34" borderId="15" xfId="0" applyFont="1" applyFill="1" applyBorder="1" applyAlignment="1">
      <alignment horizontal="center"/>
    </xf>
    <xf numFmtId="0" fontId="63" fillId="35" borderId="15" xfId="0" applyFont="1" applyFill="1" applyBorder="1" applyAlignment="1">
      <alignment horizontal="center"/>
    </xf>
    <xf numFmtId="0" fontId="63" fillId="3" borderId="15" xfId="0" applyFont="1" applyFill="1" applyBorder="1" applyAlignment="1">
      <alignment horizontal="center"/>
    </xf>
    <xf numFmtId="0" fontId="67" fillId="36" borderId="15" xfId="0" applyFont="1" applyFill="1" applyBorder="1" applyAlignment="1">
      <alignment horizontal="center"/>
    </xf>
    <xf numFmtId="0" fontId="63" fillId="37" borderId="15" xfId="0" applyFont="1" applyFill="1" applyBorder="1" applyAlignment="1">
      <alignment horizontal="center"/>
    </xf>
    <xf numFmtId="0" fontId="64" fillId="0" borderId="42" xfId="0" applyFont="1" applyBorder="1" applyAlignment="1">
      <alignment/>
    </xf>
    <xf numFmtId="0" fontId="63" fillId="0" borderId="55" xfId="0" applyFont="1" applyBorder="1" applyAlignment="1">
      <alignment/>
    </xf>
    <xf numFmtId="0" fontId="64" fillId="0" borderId="56" xfId="0" applyFont="1" applyBorder="1" applyAlignment="1">
      <alignment/>
    </xf>
    <xf numFmtId="0" fontId="63" fillId="0" borderId="57" xfId="0" applyFont="1" applyBorder="1" applyAlignment="1">
      <alignment/>
    </xf>
    <xf numFmtId="0" fontId="63" fillId="0" borderId="58" xfId="0" applyFont="1" applyBorder="1" applyAlignment="1">
      <alignment/>
    </xf>
    <xf numFmtId="0" fontId="65" fillId="0" borderId="59" xfId="0" applyFont="1" applyBorder="1" applyAlignment="1">
      <alignment horizontal="left"/>
    </xf>
    <xf numFmtId="0" fontId="64" fillId="0" borderId="60" xfId="0" applyFont="1" applyBorder="1" applyAlignment="1">
      <alignment/>
    </xf>
    <xf numFmtId="0" fontId="64" fillId="0" borderId="59" xfId="0" applyFont="1" applyBorder="1" applyAlignment="1">
      <alignment/>
    </xf>
    <xf numFmtId="0" fontId="63" fillId="0" borderId="61" xfId="0" applyFont="1" applyBorder="1" applyAlignment="1">
      <alignment/>
    </xf>
    <xf numFmtId="0" fontId="65" fillId="0" borderId="10" xfId="0" applyFont="1" applyBorder="1" applyAlignment="1">
      <alignment horizontal="left"/>
    </xf>
    <xf numFmtId="0" fontId="65" fillId="0" borderId="10" xfId="0" applyFont="1" applyBorder="1" applyAlignment="1">
      <alignment/>
    </xf>
    <xf numFmtId="0" fontId="64" fillId="0" borderId="47" xfId="0" applyFont="1" applyBorder="1" applyAlignment="1">
      <alignment/>
    </xf>
    <xf numFmtId="0" fontId="65" fillId="0" borderId="47" xfId="0" applyFont="1" applyBorder="1" applyAlignment="1">
      <alignment/>
    </xf>
    <xf numFmtId="0" fontId="64" fillId="0" borderId="61" xfId="0" applyFont="1" applyBorder="1" applyAlignment="1">
      <alignment/>
    </xf>
    <xf numFmtId="0" fontId="63" fillId="0" borderId="47" xfId="0" applyFont="1" applyBorder="1" applyAlignment="1">
      <alignment/>
    </xf>
    <xf numFmtId="0" fontId="65" fillId="0" borderId="47" xfId="0" applyFont="1" applyBorder="1" applyAlignment="1">
      <alignment horizontal="left"/>
    </xf>
    <xf numFmtId="0" fontId="63" fillId="0" borderId="48" xfId="0" applyFont="1" applyBorder="1" applyAlignment="1">
      <alignment/>
    </xf>
    <xf numFmtId="0" fontId="63" fillId="0" borderId="62" xfId="0" applyFont="1" applyBorder="1" applyAlignment="1">
      <alignment/>
    </xf>
    <xf numFmtId="0" fontId="63" fillId="34" borderId="63" xfId="0" applyFont="1" applyFill="1" applyBorder="1" applyAlignment="1">
      <alignment horizontal="center"/>
    </xf>
    <xf numFmtId="0" fontId="63" fillId="35" borderId="63" xfId="0" applyFont="1" applyFill="1" applyBorder="1" applyAlignment="1">
      <alignment horizontal="center"/>
    </xf>
    <xf numFmtId="0" fontId="63" fillId="3" borderId="63" xfId="0" applyFont="1" applyFill="1" applyBorder="1" applyAlignment="1">
      <alignment horizontal="center"/>
    </xf>
    <xf numFmtId="0" fontId="63" fillId="37" borderId="63" xfId="0" applyFont="1" applyFill="1" applyBorder="1" applyAlignment="1">
      <alignment horizontal="center"/>
    </xf>
    <xf numFmtId="0" fontId="67" fillId="36" borderId="63" xfId="0" applyFont="1" applyFill="1" applyBorder="1" applyAlignment="1">
      <alignment horizontal="center"/>
    </xf>
    <xf numFmtId="0" fontId="64" fillId="0" borderId="35" xfId="0" applyFont="1" applyBorder="1" applyAlignment="1">
      <alignment horizontal="right"/>
    </xf>
    <xf numFmtId="0" fontId="63" fillId="0" borderId="64" xfId="0" applyFont="1" applyBorder="1" applyAlignment="1">
      <alignment/>
    </xf>
    <xf numFmtId="0" fontId="63" fillId="0" borderId="24" xfId="0" applyFont="1" applyBorder="1" applyAlignment="1">
      <alignment wrapText="1"/>
    </xf>
    <xf numFmtId="0" fontId="63" fillId="0" borderId="56" xfId="0" applyFont="1" applyBorder="1" applyAlignment="1">
      <alignment wrapText="1"/>
    </xf>
    <xf numFmtId="0" fontId="64" fillId="0" borderId="65" xfId="0" applyFont="1" applyBorder="1" applyAlignment="1">
      <alignment/>
    </xf>
    <xf numFmtId="0" fontId="64" fillId="0" borderId="66" xfId="0" applyFont="1" applyBorder="1" applyAlignment="1">
      <alignment/>
    </xf>
    <xf numFmtId="0" fontId="63" fillId="0" borderId="67" xfId="0" applyFont="1" applyBorder="1" applyAlignment="1">
      <alignment horizontal="left" wrapText="1"/>
    </xf>
    <xf numFmtId="0" fontId="63" fillId="0" borderId="68" xfId="0" applyFont="1" applyBorder="1" applyAlignment="1">
      <alignment horizontal="left" wrapText="1"/>
    </xf>
    <xf numFmtId="0" fontId="63" fillId="5" borderId="63" xfId="0" applyFont="1" applyFill="1" applyBorder="1" applyAlignment="1">
      <alignment horizontal="center"/>
    </xf>
    <xf numFmtId="0" fontId="63" fillId="38" borderId="63" xfId="0" applyFont="1" applyFill="1" applyBorder="1" applyAlignment="1">
      <alignment horizontal="center"/>
    </xf>
    <xf numFmtId="0" fontId="63" fillId="39" borderId="63" xfId="0" applyFont="1" applyFill="1" applyBorder="1" applyAlignment="1">
      <alignment horizontal="center"/>
    </xf>
    <xf numFmtId="0" fontId="63" fillId="7" borderId="63" xfId="0" applyFont="1" applyFill="1" applyBorder="1" applyAlignment="1">
      <alignment horizontal="center"/>
    </xf>
    <xf numFmtId="0" fontId="63" fillId="7" borderId="15" xfId="0" applyFont="1" applyFill="1" applyBorder="1" applyAlignment="1">
      <alignment horizontal="center"/>
    </xf>
    <xf numFmtId="0" fontId="63" fillId="5" borderId="15" xfId="0" applyFont="1" applyFill="1" applyBorder="1" applyAlignment="1">
      <alignment horizontal="center"/>
    </xf>
    <xf numFmtId="0" fontId="63" fillId="38" borderId="15" xfId="0" applyFont="1" applyFill="1" applyBorder="1" applyAlignment="1">
      <alignment horizontal="center"/>
    </xf>
    <xf numFmtId="0" fontId="63" fillId="39" borderId="15" xfId="0" applyFont="1" applyFill="1" applyBorder="1" applyAlignment="1">
      <alignment horizontal="center"/>
    </xf>
    <xf numFmtId="0" fontId="63" fillId="33" borderId="69" xfId="0" applyFont="1" applyFill="1" applyBorder="1" applyAlignment="1">
      <alignment horizontal="center"/>
    </xf>
    <xf numFmtId="0" fontId="63" fillId="0" borderId="70" xfId="0" applyFont="1" applyBorder="1" applyAlignment="1">
      <alignment/>
    </xf>
    <xf numFmtId="0" fontId="64" fillId="0" borderId="71" xfId="0" applyFont="1" applyBorder="1" applyAlignment="1">
      <alignment/>
    </xf>
    <xf numFmtId="0" fontId="63" fillId="0" borderId="72" xfId="0" applyFont="1" applyBorder="1" applyAlignment="1">
      <alignment/>
    </xf>
    <xf numFmtId="0" fontId="64" fillId="0" borderId="72" xfId="0" applyFont="1" applyBorder="1" applyAlignment="1">
      <alignment/>
    </xf>
    <xf numFmtId="0" fontId="63" fillId="0" borderId="73" xfId="0" applyFont="1" applyBorder="1" applyAlignment="1">
      <alignment horizontal="left" wrapText="1"/>
    </xf>
    <xf numFmtId="0" fontId="63" fillId="0" borderId="57" xfId="0" applyFont="1" applyBorder="1" applyAlignment="1">
      <alignment horizontal="left" wrapText="1"/>
    </xf>
    <xf numFmtId="0" fontId="65" fillId="0" borderId="43" xfId="0" applyFont="1" applyBorder="1" applyAlignment="1">
      <alignment/>
    </xf>
    <xf numFmtId="0" fontId="65" fillId="0" borderId="65" xfId="0" applyFont="1" applyBorder="1" applyAlignment="1">
      <alignment/>
    </xf>
    <xf numFmtId="0" fontId="64" fillId="0" borderId="73" xfId="0" applyFont="1" applyBorder="1" applyAlignment="1">
      <alignment/>
    </xf>
    <xf numFmtId="0" fontId="68" fillId="0" borderId="74" xfId="0" applyFont="1" applyBorder="1" applyAlignment="1">
      <alignment horizontal="center"/>
    </xf>
    <xf numFmtId="0" fontId="68" fillId="0" borderId="75" xfId="0" applyFont="1" applyBorder="1" applyAlignment="1">
      <alignment horizontal="center"/>
    </xf>
    <xf numFmtId="0" fontId="63" fillId="0" borderId="76" xfId="0" applyFont="1" applyBorder="1" applyAlignment="1">
      <alignment/>
    </xf>
    <xf numFmtId="0" fontId="65" fillId="0" borderId="23" xfId="0" applyFont="1" applyBorder="1" applyAlignment="1">
      <alignment horizontal="left"/>
    </xf>
    <xf numFmtId="0" fontId="64" fillId="0" borderId="77" xfId="0" applyFont="1" applyBorder="1" applyAlignment="1">
      <alignment/>
    </xf>
    <xf numFmtId="2" fontId="63" fillId="6" borderId="15" xfId="0" applyNumberFormat="1" applyFont="1" applyFill="1" applyBorder="1" applyAlignment="1">
      <alignment horizontal="center"/>
    </xf>
    <xf numFmtId="2" fontId="63" fillId="40" borderId="15" xfId="0" applyNumberFormat="1" applyFont="1" applyFill="1" applyBorder="1" applyAlignment="1">
      <alignment horizontal="center"/>
    </xf>
    <xf numFmtId="2" fontId="67" fillId="41" borderId="15" xfId="0" applyNumberFormat="1" applyFont="1" applyFill="1" applyBorder="1" applyAlignment="1">
      <alignment horizontal="center"/>
    </xf>
    <xf numFmtId="2" fontId="63" fillId="6" borderId="35" xfId="0" applyNumberFormat="1" applyFont="1" applyFill="1" applyBorder="1" applyAlignment="1">
      <alignment horizontal="center"/>
    </xf>
    <xf numFmtId="2" fontId="63" fillId="40" borderId="63" xfId="0" applyNumberFormat="1" applyFont="1" applyFill="1" applyBorder="1" applyAlignment="1">
      <alignment horizontal="center"/>
    </xf>
    <xf numFmtId="2" fontId="67" fillId="41" borderId="78" xfId="0" applyNumberFormat="1" applyFont="1" applyFill="1" applyBorder="1" applyAlignment="1">
      <alignment horizontal="center"/>
    </xf>
    <xf numFmtId="0" fontId="63" fillId="0" borderId="79" xfId="0" applyFont="1" applyBorder="1" applyAlignment="1">
      <alignment wrapText="1"/>
    </xf>
    <xf numFmtId="0" fontId="63" fillId="0" borderId="80" xfId="0" applyFont="1" applyBorder="1" applyAlignment="1">
      <alignment wrapText="1"/>
    </xf>
    <xf numFmtId="0" fontId="63" fillId="0" borderId="81" xfId="0" applyFont="1" applyBorder="1" applyAlignment="1">
      <alignment wrapText="1"/>
    </xf>
    <xf numFmtId="0" fontId="63" fillId="0" borderId="82" xfId="0" applyFont="1" applyBorder="1" applyAlignment="1">
      <alignment wrapText="1"/>
    </xf>
    <xf numFmtId="0" fontId="63" fillId="42" borderId="15" xfId="0" applyFont="1" applyFill="1" applyBorder="1" applyAlignment="1" applyProtection="1">
      <alignment horizontal="center"/>
      <protection locked="0"/>
    </xf>
    <xf numFmtId="0" fontId="63" fillId="42" borderId="15" xfId="0" applyFont="1" applyFill="1" applyBorder="1" applyAlignment="1" applyProtection="1">
      <alignment horizontal="center" wrapText="1"/>
      <protection locked="0"/>
    </xf>
    <xf numFmtId="2" fontId="63" fillId="42" borderId="83" xfId="0" applyNumberFormat="1" applyFont="1" applyFill="1" applyBorder="1" applyAlignment="1" applyProtection="1">
      <alignment horizontal="center" vertical="center"/>
      <protection locked="0"/>
    </xf>
    <xf numFmtId="2" fontId="63" fillId="42" borderId="21" xfId="0" applyNumberFormat="1" applyFont="1" applyFill="1" applyBorder="1" applyAlignment="1" applyProtection="1">
      <alignment horizontal="center" vertical="center"/>
      <protection locked="0"/>
    </xf>
    <xf numFmtId="0" fontId="63" fillId="42" borderId="20" xfId="0" applyFont="1" applyFill="1" applyBorder="1" applyAlignment="1" applyProtection="1">
      <alignment vertical="center" wrapText="1"/>
      <protection locked="0"/>
    </xf>
    <xf numFmtId="0" fontId="63" fillId="42" borderId="18" xfId="0" applyFont="1" applyFill="1" applyBorder="1" applyAlignment="1" applyProtection="1">
      <alignment horizontal="left" vertical="center" wrapText="1"/>
      <protection locked="0"/>
    </xf>
    <xf numFmtId="0" fontId="63" fillId="42" borderId="20" xfId="0" applyFont="1" applyFill="1" applyBorder="1" applyAlignment="1" applyProtection="1">
      <alignment horizontal="left" vertical="center" wrapText="1"/>
      <protection locked="0"/>
    </xf>
    <xf numFmtId="164" fontId="63" fillId="42" borderId="50" xfId="0" applyNumberFormat="1" applyFont="1" applyFill="1" applyBorder="1" applyAlignment="1" applyProtection="1">
      <alignment vertical="center" wrapText="1"/>
      <protection locked="0"/>
    </xf>
    <xf numFmtId="0" fontId="63" fillId="42" borderId="40" xfId="0" applyFont="1" applyFill="1" applyBorder="1" applyAlignment="1" applyProtection="1">
      <alignment vertical="center" wrapText="1"/>
      <protection locked="0"/>
    </xf>
    <xf numFmtId="164" fontId="63" fillId="42" borderId="16" xfId="0" applyNumberFormat="1" applyFont="1" applyFill="1" applyBorder="1" applyAlignment="1" applyProtection="1">
      <alignment vertical="center" wrapText="1"/>
      <protection locked="0"/>
    </xf>
    <xf numFmtId="164" fontId="63" fillId="42" borderId="84" xfId="0" applyNumberFormat="1" applyFont="1" applyFill="1" applyBorder="1" applyAlignment="1" applyProtection="1">
      <alignment vertical="center" wrapText="1"/>
      <protection locked="0"/>
    </xf>
    <xf numFmtId="0" fontId="63" fillId="42" borderId="85" xfId="0" applyFont="1" applyFill="1" applyBorder="1" applyAlignment="1" applyProtection="1">
      <alignment vertical="center" wrapText="1"/>
      <protection locked="0"/>
    </xf>
    <xf numFmtId="0" fontId="63" fillId="42" borderId="49" xfId="0" applyFont="1" applyFill="1" applyBorder="1" applyAlignment="1" applyProtection="1">
      <alignment horizontal="center" vertical="center"/>
      <protection locked="0"/>
    </xf>
    <xf numFmtId="0" fontId="63" fillId="42" borderId="31" xfId="0" applyFont="1" applyFill="1" applyBorder="1" applyAlignment="1" applyProtection="1">
      <alignment horizontal="center" vertical="center"/>
      <protection locked="0"/>
    </xf>
    <xf numFmtId="2" fontId="63" fillId="42" borderId="53" xfId="0" applyNumberFormat="1" applyFont="1" applyFill="1" applyBorder="1" applyAlignment="1" applyProtection="1">
      <alignment horizontal="center" vertical="center"/>
      <protection locked="0"/>
    </xf>
    <xf numFmtId="2" fontId="63" fillId="42" borderId="31" xfId="0" applyNumberFormat="1" applyFont="1" applyFill="1" applyBorder="1" applyAlignment="1" applyProtection="1">
      <alignment horizontal="center" vertical="center"/>
      <protection locked="0"/>
    </xf>
    <xf numFmtId="0" fontId="63" fillId="42" borderId="15" xfId="0" applyFont="1" applyFill="1" applyBorder="1" applyAlignment="1" applyProtection="1">
      <alignment horizontal="center" vertical="center"/>
      <protection locked="0"/>
    </xf>
    <xf numFmtId="0" fontId="63" fillId="42" borderId="18" xfId="0" applyFont="1" applyFill="1" applyBorder="1" applyAlignment="1" applyProtection="1">
      <alignment horizontal="center" vertical="center"/>
      <protection locked="0"/>
    </xf>
    <xf numFmtId="2" fontId="63" fillId="42" borderId="86" xfId="0" applyNumberFormat="1" applyFont="1" applyFill="1" applyBorder="1" applyAlignment="1" applyProtection="1">
      <alignment horizontal="center" vertical="center"/>
      <protection locked="0"/>
    </xf>
    <xf numFmtId="2" fontId="63" fillId="42" borderId="18" xfId="0" applyNumberFormat="1" applyFont="1" applyFill="1" applyBorder="1" applyAlignment="1" applyProtection="1">
      <alignment horizontal="center" vertical="center"/>
      <protection locked="0"/>
    </xf>
    <xf numFmtId="164" fontId="63" fillId="42" borderId="50" xfId="0" applyNumberFormat="1" applyFont="1" applyFill="1" applyBorder="1" applyAlignment="1" applyProtection="1">
      <alignment horizontal="left" vertical="center" wrapText="1"/>
      <protection locked="0"/>
    </xf>
    <xf numFmtId="0" fontId="63" fillId="42" borderId="40" xfId="0" applyFont="1" applyFill="1" applyBorder="1" applyAlignment="1" applyProtection="1">
      <alignment horizontal="left" vertical="center" wrapText="1"/>
      <protection locked="0"/>
    </xf>
    <xf numFmtId="164" fontId="63" fillId="42" borderId="16" xfId="0" applyNumberFormat="1" applyFont="1" applyFill="1" applyBorder="1" applyAlignment="1" applyProtection="1">
      <alignment horizontal="left" vertical="center" wrapText="1"/>
      <protection locked="0"/>
    </xf>
    <xf numFmtId="164" fontId="63" fillId="42" borderId="87" xfId="0" applyNumberFormat="1" applyFont="1" applyFill="1" applyBorder="1" applyAlignment="1" applyProtection="1">
      <alignment horizontal="left" vertical="center" wrapText="1"/>
      <protection locked="0"/>
    </xf>
    <xf numFmtId="0" fontId="63" fillId="42" borderId="88" xfId="0" applyFont="1" applyFill="1" applyBorder="1" applyAlignment="1" applyProtection="1">
      <alignment horizontal="left" vertical="center" wrapText="1"/>
      <protection locked="0"/>
    </xf>
    <xf numFmtId="0" fontId="63" fillId="42" borderId="31" xfId="0" applyFont="1" applyFill="1" applyBorder="1" applyAlignment="1" applyProtection="1">
      <alignment horizontal="left" vertical="center" wrapText="1"/>
      <protection locked="0"/>
    </xf>
    <xf numFmtId="0" fontId="68" fillId="0" borderId="89" xfId="0" applyFont="1" applyBorder="1" applyAlignment="1">
      <alignment horizontal="center"/>
    </xf>
    <xf numFmtId="0" fontId="67" fillId="43" borderId="15" xfId="0" applyFont="1" applyFill="1" applyBorder="1" applyAlignment="1">
      <alignment horizontal="center"/>
    </xf>
    <xf numFmtId="0" fontId="63" fillId="42" borderId="83" xfId="0" applyFont="1" applyFill="1" applyBorder="1" applyAlignment="1" applyProtection="1">
      <alignment horizontal="center" vertical="center"/>
      <protection locked="0"/>
    </xf>
    <xf numFmtId="0" fontId="63" fillId="42" borderId="21" xfId="0" applyFont="1" applyFill="1" applyBorder="1" applyAlignment="1" applyProtection="1">
      <alignment horizontal="center" vertical="center"/>
      <protection locked="0"/>
    </xf>
    <xf numFmtId="0" fontId="67" fillId="43" borderId="78" xfId="0" applyFont="1" applyFill="1" applyBorder="1" applyAlignment="1">
      <alignment horizontal="center"/>
    </xf>
    <xf numFmtId="0" fontId="69" fillId="0" borderId="76" xfId="0" applyFont="1" applyBorder="1" applyAlignment="1">
      <alignment/>
    </xf>
    <xf numFmtId="0" fontId="70" fillId="0" borderId="74" xfId="0" applyFont="1" applyBorder="1" applyAlignment="1">
      <alignment/>
    </xf>
    <xf numFmtId="0" fontId="70" fillId="0" borderId="90" xfId="0" applyFont="1" applyBorder="1" applyAlignment="1">
      <alignment/>
    </xf>
    <xf numFmtId="0" fontId="65" fillId="0" borderId="71" xfId="0" applyFont="1" applyBorder="1" applyAlignment="1">
      <alignment/>
    </xf>
    <xf numFmtId="0" fontId="65" fillId="0" borderId="91" xfId="0" applyFont="1" applyBorder="1" applyAlignment="1">
      <alignment/>
    </xf>
    <xf numFmtId="0" fontId="64" fillId="0" borderId="91" xfId="0" applyFont="1" applyBorder="1" applyAlignment="1">
      <alignment/>
    </xf>
    <xf numFmtId="2" fontId="63" fillId="42" borderId="92" xfId="0" applyNumberFormat="1" applyFont="1" applyFill="1" applyBorder="1" applyAlignment="1" applyProtection="1">
      <alignment horizontal="center" vertical="center"/>
      <protection locked="0"/>
    </xf>
    <xf numFmtId="2" fontId="63" fillId="42" borderId="93" xfId="0" applyNumberFormat="1" applyFont="1" applyFill="1" applyBorder="1" applyAlignment="1" applyProtection="1">
      <alignment horizontal="center" vertical="center"/>
      <protection locked="0"/>
    </xf>
    <xf numFmtId="2" fontId="63" fillId="44" borderId="94" xfId="0" applyNumberFormat="1" applyFont="1" applyFill="1" applyBorder="1" applyAlignment="1">
      <alignment horizontal="center"/>
    </xf>
    <xf numFmtId="2" fontId="63" fillId="44" borderId="15" xfId="0" applyNumberFormat="1" applyFont="1" applyFill="1" applyBorder="1" applyAlignment="1">
      <alignment horizontal="center"/>
    </xf>
    <xf numFmtId="0" fontId="64" fillId="0" borderId="26" xfId="0" applyFont="1" applyBorder="1" applyAlignment="1">
      <alignment horizontal="center"/>
    </xf>
    <xf numFmtId="0" fontId="64" fillId="0" borderId="95" xfId="0" applyFont="1" applyBorder="1" applyAlignment="1">
      <alignment horizontal="center"/>
    </xf>
    <xf numFmtId="0" fontId="63" fillId="0" borderId="17" xfId="0"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1" fillId="0" borderId="0" xfId="0" applyFont="1" applyAlignment="1">
      <alignment horizontal="left"/>
    </xf>
    <xf numFmtId="0" fontId="74" fillId="0" borderId="0" xfId="0" applyFont="1" applyAlignment="1">
      <alignment vertical="center"/>
    </xf>
    <xf numFmtId="0" fontId="73" fillId="0" borderId="0" xfId="0" applyFont="1" applyAlignment="1">
      <alignment wrapText="1"/>
    </xf>
    <xf numFmtId="0" fontId="73" fillId="0" borderId="0" xfId="0" applyFont="1" applyAlignment="1">
      <alignment vertical="top" wrapText="1"/>
    </xf>
    <xf numFmtId="0" fontId="75" fillId="0" borderId="0" xfId="0" applyFont="1" applyAlignment="1">
      <alignment vertical="top" wrapText="1"/>
    </xf>
    <xf numFmtId="0" fontId="73" fillId="0" borderId="0" xfId="0" applyFont="1" applyAlignment="1">
      <alignment vertical="top"/>
    </xf>
    <xf numFmtId="0" fontId="76" fillId="0" borderId="0" xfId="0" applyFont="1" applyAlignment="1">
      <alignment vertical="top"/>
    </xf>
    <xf numFmtId="0" fontId="75" fillId="0" borderId="0" xfId="0" applyFont="1" applyAlignment="1">
      <alignment vertical="top"/>
    </xf>
    <xf numFmtId="0" fontId="73" fillId="0" borderId="0" xfId="0" applyFont="1" applyAlignment="1">
      <alignment horizontal="center"/>
    </xf>
    <xf numFmtId="0" fontId="73" fillId="42" borderId="20" xfId="0" applyFont="1" applyFill="1" applyBorder="1" applyAlignment="1" applyProtection="1">
      <alignment horizontal="left" vertical="top"/>
      <protection locked="0"/>
    </xf>
    <xf numFmtId="0" fontId="73" fillId="0" borderId="0" xfId="0" applyFont="1" applyAlignment="1">
      <alignment horizontal="center" vertical="top"/>
    </xf>
    <xf numFmtId="0" fontId="73" fillId="0" borderId="0" xfId="0" applyFont="1" applyAlignment="1">
      <alignment horizontal="left" vertical="top"/>
    </xf>
    <xf numFmtId="0" fontId="73" fillId="42" borderId="20" xfId="0" applyFont="1" applyFill="1" applyBorder="1" applyAlignment="1" applyProtection="1">
      <alignment vertical="top"/>
      <protection locked="0"/>
    </xf>
    <xf numFmtId="0" fontId="73" fillId="0" borderId="20" xfId="0" applyFont="1" applyBorder="1" applyAlignment="1">
      <alignment horizontal="left" vertical="top"/>
    </xf>
    <xf numFmtId="0" fontId="63" fillId="0" borderId="0" xfId="0" applyFont="1" applyAlignment="1">
      <alignment vertical="top"/>
    </xf>
    <xf numFmtId="0" fontId="73" fillId="0" borderId="0" xfId="0" applyFont="1" applyAlignment="1">
      <alignment horizontal="center" vertical="center"/>
    </xf>
    <xf numFmtId="0" fontId="63" fillId="0" borderId="24" xfId="0" applyFont="1" applyBorder="1" applyAlignment="1">
      <alignment horizontal="center"/>
    </xf>
    <xf numFmtId="0" fontId="63" fillId="0" borderId="53" xfId="0" applyFont="1" applyBorder="1" applyAlignment="1">
      <alignment horizontal="center"/>
    </xf>
    <xf numFmtId="0" fontId="64" fillId="0" borderId="31" xfId="0" applyFont="1" applyBorder="1" applyAlignment="1">
      <alignment/>
    </xf>
    <xf numFmtId="0" fontId="64" fillId="0" borderId="18" xfId="0" applyFont="1" applyBorder="1" applyAlignment="1">
      <alignment/>
    </xf>
    <xf numFmtId="0" fontId="64" fillId="0" borderId="96" xfId="0" applyFont="1" applyBorder="1" applyAlignment="1">
      <alignment/>
    </xf>
    <xf numFmtId="0" fontId="63" fillId="0" borderId="96" xfId="0" applyFont="1" applyBorder="1" applyAlignment="1">
      <alignment/>
    </xf>
    <xf numFmtId="0" fontId="64" fillId="0" borderId="97" xfId="0" applyFont="1" applyBorder="1" applyAlignment="1">
      <alignment/>
    </xf>
    <xf numFmtId="0" fontId="64" fillId="0" borderId="98" xfId="0" applyFont="1" applyBorder="1" applyAlignment="1">
      <alignment/>
    </xf>
    <xf numFmtId="0" fontId="64" fillId="0" borderId="99" xfId="0" applyFont="1" applyBorder="1" applyAlignment="1">
      <alignment/>
    </xf>
    <xf numFmtId="0" fontId="64" fillId="0" borderId="100" xfId="0" applyFont="1" applyBorder="1" applyAlignment="1">
      <alignment/>
    </xf>
    <xf numFmtId="0" fontId="64" fillId="0" borderId="101" xfId="0" applyFont="1" applyBorder="1" applyAlignment="1">
      <alignment/>
    </xf>
    <xf numFmtId="0" fontId="63" fillId="0" borderId="102" xfId="0" applyFont="1" applyBorder="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horizontal="center"/>
    </xf>
    <xf numFmtId="0" fontId="72" fillId="39" borderId="0" xfId="0" applyFont="1" applyFill="1" applyAlignment="1">
      <alignment/>
    </xf>
    <xf numFmtId="0" fontId="71" fillId="39" borderId="0" xfId="0" applyFont="1" applyFill="1" applyAlignment="1">
      <alignment/>
    </xf>
    <xf numFmtId="0" fontId="73" fillId="39" borderId="0" xfId="0" applyFont="1" applyFill="1" applyAlignment="1">
      <alignment/>
    </xf>
    <xf numFmtId="0" fontId="74" fillId="39" borderId="0" xfId="0" applyFont="1" applyFill="1" applyAlignment="1">
      <alignment horizontal="center"/>
    </xf>
    <xf numFmtId="0" fontId="73" fillId="39" borderId="0" xfId="0" applyFont="1" applyFill="1" applyAlignment="1">
      <alignment horizontal="center"/>
    </xf>
    <xf numFmtId="0" fontId="73" fillId="39" borderId="0" xfId="0" applyFont="1" applyFill="1" applyAlignment="1">
      <alignment vertical="top"/>
    </xf>
    <xf numFmtId="0" fontId="74" fillId="39" borderId="0" xfId="0" applyFont="1" applyFill="1" applyAlignment="1">
      <alignment horizontal="right"/>
    </xf>
    <xf numFmtId="0" fontId="74" fillId="39" borderId="0" xfId="0" applyFont="1" applyFill="1" applyAlignment="1">
      <alignment horizontal="left"/>
    </xf>
    <xf numFmtId="0" fontId="74" fillId="39" borderId="0" xfId="0" applyFont="1" applyFill="1" applyAlignment="1">
      <alignment/>
    </xf>
    <xf numFmtId="0" fontId="75" fillId="39" borderId="0" xfId="0" applyFont="1" applyFill="1" applyAlignment="1">
      <alignment horizontal="left"/>
    </xf>
    <xf numFmtId="0" fontId="81" fillId="0" borderId="0" xfId="0" applyFont="1" applyAlignment="1">
      <alignment vertical="top" wrapText="1"/>
    </xf>
    <xf numFmtId="0" fontId="81" fillId="0" borderId="0" xfId="0" applyFont="1" applyAlignment="1">
      <alignment vertical="top"/>
    </xf>
    <xf numFmtId="0" fontId="82" fillId="39" borderId="0" xfId="0" applyFont="1" applyFill="1" applyAlignment="1">
      <alignment/>
    </xf>
    <xf numFmtId="0" fontId="74" fillId="39" borderId="0" xfId="0" applyFont="1" applyFill="1" applyAlignment="1">
      <alignment vertical="top"/>
    </xf>
    <xf numFmtId="0" fontId="80" fillId="0" borderId="0" xfId="0" applyFont="1" applyAlignment="1">
      <alignment/>
    </xf>
    <xf numFmtId="0" fontId="74" fillId="0" borderId="0" xfId="0" applyFont="1" applyAlignment="1">
      <alignment vertical="top"/>
    </xf>
    <xf numFmtId="0" fontId="83" fillId="0" borderId="0" xfId="0" applyFont="1" applyAlignment="1">
      <alignment vertical="top" wrapText="1"/>
    </xf>
    <xf numFmtId="0" fontId="84" fillId="0" borderId="0" xfId="0" applyFont="1" applyAlignment="1">
      <alignment vertical="top" wrapText="1"/>
    </xf>
    <xf numFmtId="0" fontId="85" fillId="39" borderId="0" xfId="0" applyFont="1" applyFill="1" applyAlignment="1">
      <alignment horizontal="left"/>
    </xf>
    <xf numFmtId="0" fontId="86" fillId="0" borderId="0" xfId="0" applyFont="1" applyAlignment="1">
      <alignment vertical="top" wrapText="1"/>
    </xf>
    <xf numFmtId="0" fontId="80" fillId="0" borderId="0" xfId="0" applyFont="1" applyAlignment="1">
      <alignment vertical="top" wrapText="1"/>
    </xf>
    <xf numFmtId="0" fontId="63" fillId="0" borderId="0" xfId="0" applyFont="1" applyAlignment="1">
      <alignment horizontal="right" vertical="top"/>
    </xf>
    <xf numFmtId="0" fontId="63" fillId="0" borderId="52" xfId="0" applyFont="1" applyBorder="1" applyAlignment="1">
      <alignment/>
    </xf>
    <xf numFmtId="0" fontId="63" fillId="0" borderId="31" xfId="0" applyFont="1" applyBorder="1" applyAlignment="1">
      <alignment horizontal="left"/>
    </xf>
    <xf numFmtId="0" fontId="63" fillId="0" borderId="103" xfId="0" applyFont="1" applyBorder="1" applyAlignment="1">
      <alignment horizontal="right"/>
    </xf>
    <xf numFmtId="0" fontId="63" fillId="0" borderId="32" xfId="0" applyFont="1" applyBorder="1" applyAlignment="1">
      <alignment/>
    </xf>
    <xf numFmtId="0" fontId="64" fillId="0" borderId="15" xfId="0" applyFont="1" applyBorder="1" applyAlignment="1">
      <alignment horizontal="left"/>
    </xf>
    <xf numFmtId="165" fontId="63" fillId="0" borderId="19" xfId="0" applyNumberFormat="1" applyFont="1" applyBorder="1" applyAlignment="1">
      <alignment horizontal="center"/>
    </xf>
    <xf numFmtId="165" fontId="63" fillId="0" borderId="103" xfId="0" applyNumberFormat="1" applyFont="1" applyBorder="1" applyAlignment="1">
      <alignment horizontal="right"/>
    </xf>
    <xf numFmtId="0" fontId="63" fillId="42" borderId="86" xfId="0" applyFont="1" applyFill="1" applyBorder="1" applyAlignment="1" applyProtection="1">
      <alignment horizontal="center"/>
      <protection locked="0"/>
    </xf>
    <xf numFmtId="1" fontId="65" fillId="0" borderId="0" xfId="0" applyNumberFormat="1" applyFont="1" applyAlignment="1">
      <alignment horizontal="center"/>
    </xf>
    <xf numFmtId="0" fontId="64" fillId="0" borderId="0" xfId="0" applyFont="1" applyAlignment="1">
      <alignment horizontal="center" vertical="top"/>
    </xf>
    <xf numFmtId="0" fontId="63" fillId="0" borderId="0" xfId="0" applyFont="1" applyAlignment="1">
      <alignment horizontal="left" vertical="top"/>
    </xf>
    <xf numFmtId="0" fontId="64" fillId="0" borderId="29" xfId="0" applyFont="1" applyBorder="1" applyAlignment="1">
      <alignment horizontal="center" vertical="top"/>
    </xf>
    <xf numFmtId="1" fontId="64" fillId="0" borderId="0" xfId="0" applyNumberFormat="1" applyFont="1" applyAlignment="1">
      <alignment horizontal="center" vertical="top"/>
    </xf>
    <xf numFmtId="0" fontId="66" fillId="0" borderId="0" xfId="0" applyFont="1" applyAlignment="1">
      <alignment vertical="top" wrapText="1"/>
    </xf>
    <xf numFmtId="1" fontId="63" fillId="0" borderId="37" xfId="0" applyNumberFormat="1" applyFont="1" applyBorder="1" applyAlignment="1">
      <alignment horizontal="left"/>
    </xf>
    <xf numFmtId="1" fontId="63" fillId="0" borderId="37" xfId="0" applyNumberFormat="1" applyFont="1" applyBorder="1" applyAlignment="1">
      <alignment horizontal="left" vertical="center"/>
    </xf>
    <xf numFmtId="0" fontId="63" fillId="0" borderId="65" xfId="0" applyFont="1" applyBorder="1" applyAlignment="1">
      <alignment/>
    </xf>
    <xf numFmtId="1" fontId="77" fillId="0" borderId="104" xfId="0" applyNumberFormat="1" applyFont="1" applyBorder="1" applyAlignment="1">
      <alignment horizontal="right" vertical="top"/>
    </xf>
    <xf numFmtId="1" fontId="77" fillId="0" borderId="105" xfId="0" applyNumberFormat="1" applyFont="1" applyBorder="1" applyAlignment="1">
      <alignment horizontal="left" vertical="top"/>
    </xf>
    <xf numFmtId="1" fontId="77" fillId="0" borderId="104" xfId="0" applyNumberFormat="1" applyFont="1" applyBorder="1" applyAlignment="1">
      <alignment horizontal="right"/>
    </xf>
    <xf numFmtId="1" fontId="77" fillId="0" borderId="105" xfId="0" applyNumberFormat="1" applyFont="1" applyBorder="1" applyAlignment="1">
      <alignment horizontal="left"/>
    </xf>
    <xf numFmtId="1" fontId="63" fillId="0" borderId="104" xfId="0" applyNumberFormat="1" applyFont="1" applyBorder="1" applyAlignment="1">
      <alignment horizontal="right" vertical="top"/>
    </xf>
    <xf numFmtId="1" fontId="63" fillId="0" borderId="105" xfId="0" applyNumberFormat="1" applyFont="1" applyBorder="1" applyAlignment="1">
      <alignment horizontal="left" vertical="top"/>
    </xf>
    <xf numFmtId="0" fontId="73" fillId="39" borderId="0" xfId="0" applyFont="1" applyFill="1" applyAlignment="1">
      <alignment horizontal="center" vertical="top"/>
    </xf>
    <xf numFmtId="0" fontId="73" fillId="0" borderId="0" xfId="0" applyFont="1" applyAlignment="1">
      <alignment horizontal="right" vertical="top" wrapText="1"/>
    </xf>
    <xf numFmtId="0" fontId="73" fillId="0" borderId="0" xfId="0" applyFont="1" applyAlignment="1">
      <alignment horizontal="left" vertical="top" wrapText="1"/>
    </xf>
    <xf numFmtId="0" fontId="73" fillId="42" borderId="106" xfId="0" applyFont="1" applyFill="1" applyBorder="1" applyAlignment="1" applyProtection="1">
      <alignment horizontal="left" vertical="top"/>
      <protection locked="0"/>
    </xf>
    <xf numFmtId="0" fontId="87" fillId="39" borderId="0" xfId="0" applyFont="1" applyFill="1" applyAlignment="1">
      <alignment/>
    </xf>
    <xf numFmtId="0" fontId="64" fillId="0" borderId="53" xfId="0" applyFont="1" applyBorder="1" applyAlignment="1">
      <alignment/>
    </xf>
    <xf numFmtId="0" fontId="63" fillId="0" borderId="53" xfId="0" applyFont="1" applyBorder="1" applyAlignment="1">
      <alignment/>
    </xf>
    <xf numFmtId="0" fontId="63" fillId="0" borderId="86" xfId="0" applyFont="1" applyBorder="1" applyAlignment="1">
      <alignment/>
    </xf>
    <xf numFmtId="0" fontId="63" fillId="0" borderId="86" xfId="0" applyFont="1" applyBorder="1" applyAlignment="1">
      <alignment/>
    </xf>
    <xf numFmtId="0" fontId="64" fillId="0" borderId="86" xfId="0" applyFont="1" applyBorder="1" applyAlignment="1">
      <alignment/>
    </xf>
    <xf numFmtId="0" fontId="63" fillId="0" borderId="86" xfId="0" applyFont="1" applyBorder="1" applyAlignment="1">
      <alignment wrapText="1"/>
    </xf>
    <xf numFmtId="0" fontId="66" fillId="0" borderId="0" xfId="0" applyFont="1" applyAlignment="1">
      <alignment vertical="top"/>
    </xf>
    <xf numFmtId="0" fontId="66" fillId="0" borderId="0" xfId="0" applyFont="1" applyAlignment="1">
      <alignment horizontal="left" vertical="top" wrapText="1"/>
    </xf>
    <xf numFmtId="0" fontId="66" fillId="0" borderId="0" xfId="0" applyFont="1" applyAlignment="1">
      <alignment horizontal="left" vertical="top"/>
    </xf>
    <xf numFmtId="0" fontId="73" fillId="0" borderId="0" xfId="0" applyFont="1" applyAlignment="1">
      <alignment horizontal="left" wrapText="1"/>
    </xf>
    <xf numFmtId="0" fontId="73" fillId="7" borderId="107" xfId="0" applyFont="1" applyFill="1" applyBorder="1" applyAlignment="1">
      <alignment horizontal="left" vertical="top"/>
    </xf>
    <xf numFmtId="0" fontId="63" fillId="42" borderId="15" xfId="0" applyFont="1" applyFill="1" applyBorder="1" applyAlignment="1" applyProtection="1">
      <alignment/>
      <protection locked="0"/>
    </xf>
    <xf numFmtId="0" fontId="86" fillId="0" borderId="0" xfId="0" applyFont="1" applyAlignment="1">
      <alignment vertical="top" wrapText="1"/>
    </xf>
    <xf numFmtId="0" fontId="73" fillId="0" borderId="0" xfId="0" applyFont="1" applyAlignment="1">
      <alignment vertical="top" wrapText="1"/>
    </xf>
    <xf numFmtId="0" fontId="73" fillId="0" borderId="0" xfId="0" applyFont="1" applyAlignment="1">
      <alignment horizontal="left" wrapText="1"/>
    </xf>
    <xf numFmtId="0" fontId="84" fillId="0" borderId="0" xfId="0" applyFont="1" applyAlignment="1">
      <alignment vertical="top" wrapText="1"/>
    </xf>
    <xf numFmtId="0" fontId="73" fillId="0" borderId="0" xfId="0" applyFont="1" applyAlignment="1">
      <alignment horizontal="left" vertical="top" wrapText="1"/>
    </xf>
    <xf numFmtId="0" fontId="80" fillId="0" borderId="0" xfId="0" applyFont="1" applyAlignment="1">
      <alignment vertical="top" wrapText="1"/>
    </xf>
    <xf numFmtId="0" fontId="73" fillId="0" borderId="0" xfId="0" applyFont="1" applyAlignment="1">
      <alignment wrapText="1"/>
    </xf>
    <xf numFmtId="0" fontId="73" fillId="42" borderId="18" xfId="0" applyFont="1" applyFill="1" applyBorder="1" applyAlignment="1" applyProtection="1">
      <alignment horizontal="left" vertical="top"/>
      <protection locked="0"/>
    </xf>
    <xf numFmtId="0" fontId="73" fillId="42" borderId="16" xfId="0" applyFont="1" applyFill="1" applyBorder="1" applyAlignment="1" applyProtection="1">
      <alignment horizontal="left" vertical="top"/>
      <protection locked="0"/>
    </xf>
    <xf numFmtId="0" fontId="73" fillId="42" borderId="18" xfId="0" applyFont="1" applyFill="1" applyBorder="1" applyAlignment="1" applyProtection="1">
      <alignment vertical="top" wrapText="1"/>
      <protection locked="0"/>
    </xf>
    <xf numFmtId="0" fontId="73" fillId="42" borderId="86" xfId="0" applyFont="1" applyFill="1" applyBorder="1" applyAlignment="1" applyProtection="1">
      <alignment vertical="top" wrapText="1"/>
      <protection locked="0"/>
    </xf>
    <xf numFmtId="0" fontId="73" fillId="42" borderId="16" xfId="0" applyFont="1" applyFill="1" applyBorder="1" applyAlignment="1" applyProtection="1">
      <alignment vertical="top" wrapText="1"/>
      <protection locked="0"/>
    </xf>
    <xf numFmtId="0" fontId="73" fillId="42" borderId="18" xfId="0" applyFont="1" applyFill="1" applyBorder="1" applyAlignment="1" applyProtection="1">
      <alignment horizontal="left" vertical="top" wrapText="1"/>
      <protection locked="0"/>
    </xf>
    <xf numFmtId="0" fontId="73" fillId="42" borderId="86" xfId="0" applyFont="1" applyFill="1" applyBorder="1" applyAlignment="1" applyProtection="1">
      <alignment horizontal="left" vertical="top" wrapText="1"/>
      <protection locked="0"/>
    </xf>
    <xf numFmtId="0" fontId="73" fillId="42" borderId="16" xfId="0" applyFont="1" applyFill="1" applyBorder="1" applyAlignment="1" applyProtection="1">
      <alignment horizontal="left" vertical="top" wrapText="1"/>
      <protection locked="0"/>
    </xf>
    <xf numFmtId="0" fontId="88" fillId="42" borderId="18" xfId="52" applyFont="1" applyFill="1" applyBorder="1" applyAlignment="1" applyProtection="1">
      <alignment vertical="top" wrapText="1"/>
      <protection locked="0"/>
    </xf>
    <xf numFmtId="0" fontId="88" fillId="42" borderId="86" xfId="52" applyFont="1" applyFill="1" applyBorder="1" applyAlignment="1" applyProtection="1">
      <alignment vertical="top" wrapText="1"/>
      <protection locked="0"/>
    </xf>
    <xf numFmtId="0" fontId="88" fillId="42" borderId="16" xfId="52" applyFont="1" applyFill="1" applyBorder="1" applyAlignment="1" applyProtection="1">
      <alignment vertical="top" wrapText="1"/>
      <protection locked="0"/>
    </xf>
    <xf numFmtId="0" fontId="73" fillId="0" borderId="0" xfId="0" applyFont="1" applyAlignment="1">
      <alignment vertical="top"/>
    </xf>
    <xf numFmtId="0" fontId="66" fillId="0" borderId="0" xfId="0" applyFont="1" applyAlignment="1">
      <alignment horizontal="left" vertical="top"/>
    </xf>
    <xf numFmtId="0" fontId="73" fillId="42" borderId="36" xfId="0" applyFont="1" applyFill="1" applyBorder="1" applyAlignment="1" applyProtection="1">
      <alignment horizontal="left" vertical="top" wrapText="1"/>
      <protection locked="0"/>
    </xf>
    <xf numFmtId="0" fontId="73" fillId="42" borderId="64" xfId="0" applyFont="1" applyFill="1" applyBorder="1" applyAlignment="1" applyProtection="1">
      <alignment horizontal="left" vertical="top" wrapText="1"/>
      <protection locked="0"/>
    </xf>
    <xf numFmtId="0" fontId="73" fillId="42" borderId="87" xfId="0" applyFont="1" applyFill="1" applyBorder="1" applyAlignment="1" applyProtection="1">
      <alignment horizontal="left" vertical="top" wrapText="1"/>
      <protection locked="0"/>
    </xf>
    <xf numFmtId="0" fontId="73" fillId="42" borderId="72" xfId="0" applyFont="1" applyFill="1" applyBorder="1" applyAlignment="1" applyProtection="1">
      <alignment horizontal="left" vertical="top" wrapText="1"/>
      <protection locked="0"/>
    </xf>
    <xf numFmtId="0" fontId="73" fillId="42" borderId="0" xfId="0" applyFont="1" applyFill="1" applyAlignment="1" applyProtection="1">
      <alignment horizontal="left" vertical="top" wrapText="1"/>
      <protection locked="0"/>
    </xf>
    <xf numFmtId="0" fontId="73" fillId="42" borderId="65" xfId="0" applyFont="1" applyFill="1" applyBorder="1" applyAlignment="1" applyProtection="1">
      <alignment horizontal="left" vertical="top" wrapText="1"/>
      <protection locked="0"/>
    </xf>
    <xf numFmtId="0" fontId="73" fillId="42" borderId="31" xfId="0" applyFont="1" applyFill="1" applyBorder="1" applyAlignment="1" applyProtection="1">
      <alignment horizontal="left" vertical="top" wrapText="1"/>
      <protection locked="0"/>
    </xf>
    <xf numFmtId="0" fontId="73" fillId="42" borderId="53" xfId="0" applyFont="1" applyFill="1" applyBorder="1" applyAlignment="1" applyProtection="1">
      <alignment horizontal="left" vertical="top" wrapText="1"/>
      <protection locked="0"/>
    </xf>
    <xf numFmtId="0" fontId="73" fillId="42" borderId="50" xfId="0" applyFont="1" applyFill="1" applyBorder="1" applyAlignment="1" applyProtection="1">
      <alignment horizontal="left" vertical="top" wrapText="1"/>
      <protection locked="0"/>
    </xf>
    <xf numFmtId="0" fontId="73" fillId="42" borderId="108" xfId="0" applyFont="1" applyFill="1" applyBorder="1" applyAlignment="1" applyProtection="1">
      <alignment vertical="center" wrapText="1"/>
      <protection locked="0"/>
    </xf>
    <xf numFmtId="0" fontId="73" fillId="42" borderId="109" xfId="0" applyFont="1" applyFill="1" applyBorder="1" applyAlignment="1" applyProtection="1">
      <alignment vertical="center" wrapText="1"/>
      <protection locked="0"/>
    </xf>
    <xf numFmtId="0" fontId="73" fillId="42" borderId="110" xfId="0" applyFont="1" applyFill="1" applyBorder="1" applyAlignment="1" applyProtection="1">
      <alignment vertical="center" wrapText="1"/>
      <protection locked="0"/>
    </xf>
    <xf numFmtId="1" fontId="63" fillId="0" borderId="63" xfId="0" applyNumberFormat="1" applyFont="1" applyBorder="1" applyAlignment="1">
      <alignment horizontal="right"/>
    </xf>
    <xf numFmtId="1" fontId="63" fillId="0" borderId="35" xfId="0" applyNumberFormat="1" applyFont="1" applyBorder="1" applyAlignment="1">
      <alignment horizontal="right"/>
    </xf>
    <xf numFmtId="0" fontId="64" fillId="0" borderId="12" xfId="0" applyFont="1" applyBorder="1" applyAlignment="1">
      <alignment horizontal="center"/>
    </xf>
    <xf numFmtId="0" fontId="64" fillId="0" borderId="13" xfId="0" applyFont="1" applyBorder="1" applyAlignment="1">
      <alignment horizontal="center"/>
    </xf>
    <xf numFmtId="0" fontId="64" fillId="0" borderId="95" xfId="0" applyFont="1" applyBorder="1" applyAlignment="1">
      <alignment horizontal="center"/>
    </xf>
    <xf numFmtId="0" fontId="71" fillId="0" borderId="0" xfId="0" applyFont="1" applyAlignment="1">
      <alignment/>
    </xf>
    <xf numFmtId="0" fontId="71" fillId="0" borderId="0" xfId="0" applyFont="1" applyAlignment="1">
      <alignment horizontal="left"/>
    </xf>
    <xf numFmtId="0" fontId="63" fillId="0" borderId="43" xfId="0" applyFont="1" applyBorder="1" applyAlignment="1">
      <alignment horizontal="center"/>
    </xf>
    <xf numFmtId="0" fontId="63" fillId="0" borderId="0" xfId="0" applyFont="1" applyAlignment="1">
      <alignment horizontal="center"/>
    </xf>
    <xf numFmtId="0" fontId="71" fillId="0" borderId="0" xfId="0" applyFont="1" applyAlignment="1">
      <alignment horizontal="left" wrapText="1"/>
    </xf>
    <xf numFmtId="0" fontId="63" fillId="42" borderId="18" xfId="0" applyFont="1" applyFill="1" applyBorder="1" applyAlignment="1" applyProtection="1">
      <alignment horizontal="left" vertical="center" wrapText="1"/>
      <protection locked="0"/>
    </xf>
    <xf numFmtId="0" fontId="63" fillId="42" borderId="16" xfId="0" applyFont="1" applyFill="1" applyBorder="1" applyAlignment="1" applyProtection="1">
      <alignment horizontal="left" vertical="center" wrapText="1"/>
      <protection locked="0"/>
    </xf>
    <xf numFmtId="0" fontId="63" fillId="42" borderId="18" xfId="0" applyFont="1" applyFill="1" applyBorder="1" applyAlignment="1" applyProtection="1">
      <alignment horizontal="center" vertical="center" wrapText="1"/>
      <protection locked="0"/>
    </xf>
    <xf numFmtId="0" fontId="63" fillId="42" borderId="16" xfId="0" applyFont="1" applyFill="1" applyBorder="1" applyAlignment="1" applyProtection="1">
      <alignment horizontal="center" vertical="center" wrapText="1"/>
      <protection locked="0"/>
    </xf>
    <xf numFmtId="0" fontId="65" fillId="0" borderId="72" xfId="0" applyFont="1" applyBorder="1" applyAlignment="1">
      <alignment horizontal="left"/>
    </xf>
    <xf numFmtId="0" fontId="65" fillId="0" borderId="65" xfId="0" applyFont="1" applyBorder="1" applyAlignment="1">
      <alignment horizontal="left"/>
    </xf>
    <xf numFmtId="0" fontId="63" fillId="0" borderId="72" xfId="0" applyFont="1" applyBorder="1" applyAlignment="1">
      <alignment/>
    </xf>
    <xf numFmtId="0" fontId="63" fillId="0" borderId="65" xfId="0" applyFont="1" applyBorder="1" applyAlignment="1">
      <alignment/>
    </xf>
    <xf numFmtId="0" fontId="64" fillId="0" borderId="55" xfId="0" applyFont="1" applyBorder="1" applyAlignment="1">
      <alignment/>
    </xf>
    <xf numFmtId="0" fontId="64" fillId="0" borderId="44" xfId="0" applyFont="1" applyBorder="1" applyAlignment="1">
      <alignment/>
    </xf>
    <xf numFmtId="0" fontId="63" fillId="42" borderId="111" xfId="0" applyFont="1" applyFill="1" applyBorder="1" applyAlignment="1" applyProtection="1">
      <alignment horizontal="left" vertical="center" wrapText="1"/>
      <protection locked="0"/>
    </xf>
    <xf numFmtId="0" fontId="63" fillId="42" borderId="112" xfId="0" applyFont="1" applyFill="1" applyBorder="1" applyAlignment="1" applyProtection="1">
      <alignment horizontal="left" vertical="center" wrapText="1"/>
      <protection locked="0"/>
    </xf>
    <xf numFmtId="0" fontId="64" fillId="0" borderId="23" xfId="0" applyFont="1" applyBorder="1" applyAlignment="1">
      <alignment/>
    </xf>
    <xf numFmtId="0" fontId="64" fillId="0" borderId="43" xfId="0" applyFont="1" applyBorder="1" applyAlignment="1">
      <alignment/>
    </xf>
    <xf numFmtId="0" fontId="64" fillId="0" borderId="72" xfId="0" applyFont="1" applyBorder="1" applyAlignment="1">
      <alignment/>
    </xf>
    <xf numFmtId="0" fontId="64" fillId="0" borderId="65" xfId="0" applyFont="1" applyBorder="1" applyAlignment="1">
      <alignment/>
    </xf>
    <xf numFmtId="0" fontId="70" fillId="0" borderId="113" xfId="0" applyFont="1" applyBorder="1" applyAlignment="1">
      <alignment horizontal="center"/>
    </xf>
    <xf numFmtId="0" fontId="70" fillId="0" borderId="28" xfId="0" applyFont="1" applyBorder="1" applyAlignment="1">
      <alignment horizontal="center"/>
    </xf>
    <xf numFmtId="0" fontId="70" fillId="0" borderId="114" xfId="0" applyFont="1" applyBorder="1" applyAlignment="1">
      <alignment horizontal="center"/>
    </xf>
    <xf numFmtId="0" fontId="64" fillId="0" borderId="10" xfId="0" applyFont="1" applyBorder="1" applyAlignment="1">
      <alignment wrapText="1"/>
    </xf>
    <xf numFmtId="0" fontId="64" fillId="0" borderId="47" xfId="0" applyFont="1" applyBorder="1" applyAlignment="1">
      <alignment wrapText="1"/>
    </xf>
    <xf numFmtId="0" fontId="70" fillId="0" borderId="27" xfId="0" applyFont="1" applyBorder="1" applyAlignment="1">
      <alignment horizontal="left" vertical="top"/>
    </xf>
    <xf numFmtId="0" fontId="70" fillId="0" borderId="28" xfId="0" applyFont="1" applyBorder="1" applyAlignment="1">
      <alignment horizontal="left" vertical="top"/>
    </xf>
    <xf numFmtId="0" fontId="70" fillId="0" borderId="30" xfId="0" applyFont="1" applyBorder="1" applyAlignment="1">
      <alignment horizontal="left" vertical="top"/>
    </xf>
    <xf numFmtId="0" fontId="70" fillId="0" borderId="74" xfId="0" applyFont="1" applyBorder="1" applyAlignment="1">
      <alignment horizontal="center"/>
    </xf>
    <xf numFmtId="0" fontId="70" fillId="0" borderId="90" xfId="0" applyFont="1" applyBorder="1" applyAlignment="1">
      <alignment horizontal="center"/>
    </xf>
    <xf numFmtId="0" fontId="70" fillId="0" borderId="115"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U74"/>
  <sheetViews>
    <sheetView showGridLines="0" tabSelected="1" zoomScalePageLayoutView="0" workbookViewId="0" topLeftCell="A1">
      <selection activeCell="B74" sqref="B74"/>
    </sheetView>
  </sheetViews>
  <sheetFormatPr defaultColWidth="11.421875" defaultRowHeight="15"/>
  <cols>
    <col min="1" max="1" width="10.8515625" style="196" customWidth="1"/>
    <col min="2" max="2" width="124.8515625" style="196" customWidth="1"/>
    <col min="3" max="3" width="8.7109375" style="196" customWidth="1"/>
    <col min="4" max="4" width="10.7109375" style="196" customWidth="1"/>
    <col min="5" max="16384" width="10.8515625" style="196" customWidth="1"/>
  </cols>
  <sheetData>
    <row r="2" spans="2:20" ht="28.5" customHeight="1">
      <c r="B2" s="236" t="s">
        <v>183</v>
      </c>
      <c r="C2" s="236"/>
      <c r="D2" s="236"/>
      <c r="E2" s="198"/>
      <c r="F2" s="198"/>
      <c r="G2" s="198"/>
      <c r="H2" s="198"/>
      <c r="I2" s="198"/>
      <c r="J2" s="198"/>
      <c r="K2" s="198"/>
      <c r="L2" s="198"/>
      <c r="M2" s="198"/>
      <c r="N2" s="198"/>
      <c r="O2" s="197"/>
      <c r="P2" s="197"/>
      <c r="Q2" s="197"/>
      <c r="R2" s="197"/>
      <c r="S2" s="197"/>
      <c r="T2" s="197"/>
    </row>
    <row r="3" spans="2:20" ht="18">
      <c r="B3" s="197"/>
      <c r="C3" s="197"/>
      <c r="D3" s="197"/>
      <c r="E3" s="197"/>
      <c r="F3" s="197"/>
      <c r="G3" s="197"/>
      <c r="H3" s="197"/>
      <c r="I3" s="197"/>
      <c r="J3" s="197"/>
      <c r="K3" s="197"/>
      <c r="L3" s="197"/>
      <c r="M3" s="197"/>
      <c r="N3" s="197"/>
      <c r="O3" s="197"/>
      <c r="P3" s="197"/>
      <c r="Q3" s="197"/>
      <c r="R3" s="197"/>
      <c r="S3" s="197"/>
      <c r="T3" s="197"/>
    </row>
    <row r="4" spans="2:20" ht="21" customHeight="1">
      <c r="B4" s="288" t="s">
        <v>153</v>
      </c>
      <c r="C4" s="288"/>
      <c r="D4" s="245"/>
      <c r="E4" s="197"/>
      <c r="F4" s="197"/>
      <c r="G4" s="197"/>
      <c r="H4" s="197"/>
      <c r="I4" s="197"/>
      <c r="J4" s="197"/>
      <c r="K4" s="197"/>
      <c r="L4" s="197"/>
      <c r="M4" s="197"/>
      <c r="N4" s="197"/>
      <c r="O4" s="197"/>
      <c r="P4" s="197"/>
      <c r="Q4" s="197"/>
      <c r="R4" s="197"/>
      <c r="S4" s="197"/>
      <c r="T4" s="197"/>
    </row>
    <row r="5" spans="2:20" ht="18">
      <c r="B5" s="197"/>
      <c r="C5" s="197"/>
      <c r="D5" s="197"/>
      <c r="E5" s="197"/>
      <c r="F5" s="197"/>
      <c r="G5" s="197"/>
      <c r="H5" s="197"/>
      <c r="I5" s="197"/>
      <c r="J5" s="197"/>
      <c r="K5" s="197"/>
      <c r="L5" s="197"/>
      <c r="M5" s="197"/>
      <c r="N5" s="197"/>
      <c r="O5" s="197"/>
      <c r="P5" s="197"/>
      <c r="Q5" s="197"/>
      <c r="R5" s="197"/>
      <c r="S5" s="197"/>
      <c r="T5" s="197"/>
    </row>
    <row r="6" spans="2:20" ht="18.75" customHeight="1">
      <c r="B6" s="289" t="s">
        <v>155</v>
      </c>
      <c r="C6" s="289"/>
      <c r="D6" s="197"/>
      <c r="E6" s="197"/>
      <c r="F6" s="197"/>
      <c r="G6" s="197"/>
      <c r="H6" s="197"/>
      <c r="I6" s="197"/>
      <c r="J6" s="197"/>
      <c r="K6" s="197"/>
      <c r="L6" s="197"/>
      <c r="M6" s="197"/>
      <c r="N6" s="197"/>
      <c r="O6" s="197"/>
      <c r="P6" s="197"/>
      <c r="Q6" s="197"/>
      <c r="R6" s="197"/>
      <c r="S6" s="197"/>
      <c r="T6" s="197"/>
    </row>
    <row r="7" spans="2:20" ht="18.75" customHeight="1">
      <c r="B7" s="291" t="s">
        <v>156</v>
      </c>
      <c r="C7" s="291"/>
      <c r="D7" s="243"/>
      <c r="E7" s="197"/>
      <c r="F7" s="197"/>
      <c r="G7" s="197"/>
      <c r="H7" s="197"/>
      <c r="I7" s="197"/>
      <c r="J7" s="197"/>
      <c r="K7" s="197"/>
      <c r="L7" s="197"/>
      <c r="M7" s="197"/>
      <c r="N7" s="197"/>
      <c r="O7" s="197"/>
      <c r="P7" s="197"/>
      <c r="Q7" s="197"/>
      <c r="R7" s="197"/>
      <c r="S7" s="197"/>
      <c r="T7" s="197"/>
    </row>
    <row r="8" spans="2:20" ht="18">
      <c r="B8" s="197"/>
      <c r="C8" s="197"/>
      <c r="D8" s="197"/>
      <c r="E8" s="197"/>
      <c r="F8" s="197"/>
      <c r="G8" s="197"/>
      <c r="H8" s="197"/>
      <c r="I8" s="197"/>
      <c r="J8" s="197"/>
      <c r="K8" s="197"/>
      <c r="L8" s="197"/>
      <c r="M8" s="197"/>
      <c r="N8" s="197"/>
      <c r="O8" s="197"/>
      <c r="P8" s="197"/>
      <c r="Q8" s="197"/>
      <c r="R8" s="197"/>
      <c r="S8" s="197"/>
      <c r="T8" s="197"/>
    </row>
    <row r="9" spans="2:20" ht="57" customHeight="1">
      <c r="B9" s="289" t="s">
        <v>171</v>
      </c>
      <c r="C9" s="289"/>
      <c r="D9" s="197"/>
      <c r="E9" s="197"/>
      <c r="F9" s="197"/>
      <c r="G9" s="197"/>
      <c r="H9" s="197"/>
      <c r="I9" s="197"/>
      <c r="J9" s="197"/>
      <c r="K9" s="197"/>
      <c r="L9" s="197"/>
      <c r="M9" s="197"/>
      <c r="N9" s="197"/>
      <c r="O9" s="197"/>
      <c r="P9" s="197"/>
      <c r="Q9" s="197"/>
      <c r="R9" s="197"/>
      <c r="S9" s="197"/>
      <c r="T9" s="197"/>
    </row>
    <row r="10" spans="2:20" ht="18">
      <c r="B10" s="197"/>
      <c r="C10" s="197"/>
      <c r="D10" s="197"/>
      <c r="E10" s="197"/>
      <c r="F10" s="197"/>
      <c r="G10" s="197"/>
      <c r="H10" s="197"/>
      <c r="I10" s="197"/>
      <c r="J10" s="197"/>
      <c r="K10" s="197"/>
      <c r="L10" s="197"/>
      <c r="M10" s="197"/>
      <c r="N10" s="197"/>
      <c r="O10" s="197"/>
      <c r="P10" s="197"/>
      <c r="Q10" s="197"/>
      <c r="R10" s="197"/>
      <c r="S10" s="197"/>
      <c r="T10" s="197"/>
    </row>
    <row r="11" spans="2:20" ht="37.5" customHeight="1">
      <c r="B11" s="292" t="s">
        <v>172</v>
      </c>
      <c r="C11" s="292"/>
      <c r="D11" s="273"/>
      <c r="E11" s="197"/>
      <c r="F11" s="197"/>
      <c r="G11" s="197"/>
      <c r="H11" s="197"/>
      <c r="I11" s="197"/>
      <c r="J11" s="197"/>
      <c r="K11" s="197"/>
      <c r="L11" s="197"/>
      <c r="M11" s="197"/>
      <c r="N11" s="197"/>
      <c r="O11" s="197"/>
      <c r="P11" s="197"/>
      <c r="Q11" s="197"/>
      <c r="R11" s="197"/>
      <c r="S11" s="197"/>
      <c r="T11" s="197"/>
    </row>
    <row r="12" spans="2:20" ht="18">
      <c r="B12" s="197"/>
      <c r="C12" s="197"/>
      <c r="D12" s="197"/>
      <c r="E12" s="197"/>
      <c r="F12" s="197"/>
      <c r="G12" s="197"/>
      <c r="H12" s="197"/>
      <c r="I12" s="197"/>
      <c r="J12" s="197"/>
      <c r="K12" s="197"/>
      <c r="L12" s="197"/>
      <c r="M12" s="197"/>
      <c r="N12" s="197"/>
      <c r="O12" s="197"/>
      <c r="P12" s="197"/>
      <c r="Q12" s="197"/>
      <c r="R12" s="197"/>
      <c r="S12" s="197"/>
      <c r="T12" s="197"/>
    </row>
    <row r="13" spans="2:20" ht="37.5" customHeight="1">
      <c r="B13" s="289" t="s">
        <v>179</v>
      </c>
      <c r="C13" s="289"/>
      <c r="D13" s="197"/>
      <c r="E13" s="197"/>
      <c r="F13" s="197"/>
      <c r="G13" s="197"/>
      <c r="H13" s="197"/>
      <c r="I13" s="197"/>
      <c r="J13" s="197"/>
      <c r="K13" s="197"/>
      <c r="L13" s="197"/>
      <c r="M13" s="197"/>
      <c r="N13" s="197"/>
      <c r="O13" s="197"/>
      <c r="P13" s="197"/>
      <c r="Q13" s="197"/>
      <c r="R13" s="197"/>
      <c r="S13" s="197"/>
      <c r="T13" s="197"/>
    </row>
    <row r="14" spans="2:20" ht="18">
      <c r="B14" s="197"/>
      <c r="C14" s="197"/>
      <c r="D14" s="197"/>
      <c r="E14" s="197"/>
      <c r="F14" s="197"/>
      <c r="G14" s="197"/>
      <c r="H14" s="197"/>
      <c r="I14" s="197"/>
      <c r="J14" s="197"/>
      <c r="K14" s="197"/>
      <c r="L14" s="197"/>
      <c r="M14" s="197"/>
      <c r="N14" s="197"/>
      <c r="O14" s="197"/>
      <c r="P14" s="197"/>
      <c r="Q14" s="197"/>
      <c r="R14" s="197"/>
      <c r="S14" s="197"/>
      <c r="T14" s="197"/>
    </row>
    <row r="15" spans="2:20" ht="18.75" customHeight="1">
      <c r="B15" s="294" t="s">
        <v>154</v>
      </c>
      <c r="C15" s="294"/>
      <c r="E15" s="197"/>
      <c r="F15" s="197"/>
      <c r="G15" s="197"/>
      <c r="H15" s="197"/>
      <c r="I15" s="197"/>
      <c r="J15" s="197"/>
      <c r="K15" s="197"/>
      <c r="L15" s="197"/>
      <c r="M15" s="197"/>
      <c r="N15" s="197"/>
      <c r="O15" s="197"/>
      <c r="P15" s="197"/>
      <c r="Q15" s="197"/>
      <c r="R15" s="197"/>
      <c r="S15" s="197"/>
      <c r="T15" s="197"/>
    </row>
    <row r="16" spans="5:20" ht="18">
      <c r="E16" s="197"/>
      <c r="F16" s="197"/>
      <c r="G16" s="197"/>
      <c r="H16" s="197"/>
      <c r="I16" s="197"/>
      <c r="J16" s="197"/>
      <c r="K16" s="197"/>
      <c r="L16" s="197"/>
      <c r="M16" s="197"/>
      <c r="N16" s="197"/>
      <c r="O16" s="197"/>
      <c r="P16" s="197"/>
      <c r="Q16" s="197"/>
      <c r="R16" s="197"/>
      <c r="S16" s="197"/>
      <c r="T16" s="197"/>
    </row>
    <row r="17" spans="2:20" ht="57" customHeight="1">
      <c r="B17" s="291" t="s">
        <v>174</v>
      </c>
      <c r="C17" s="291"/>
      <c r="D17" s="243"/>
      <c r="E17" s="197"/>
      <c r="F17" s="197"/>
      <c r="G17" s="197"/>
      <c r="H17" s="197"/>
      <c r="I17" s="197"/>
      <c r="J17" s="197"/>
      <c r="K17" s="197"/>
      <c r="L17" s="197"/>
      <c r="M17" s="197"/>
      <c r="N17" s="197"/>
      <c r="O17" s="197"/>
      <c r="P17" s="197"/>
      <c r="Q17" s="197"/>
      <c r="R17" s="197"/>
      <c r="S17" s="197"/>
      <c r="T17" s="197"/>
    </row>
    <row r="18" spans="5:20" ht="18">
      <c r="E18" s="197"/>
      <c r="F18" s="197"/>
      <c r="G18" s="197"/>
      <c r="H18" s="197"/>
      <c r="I18" s="197"/>
      <c r="J18" s="197"/>
      <c r="K18" s="197"/>
      <c r="L18" s="197"/>
      <c r="M18" s="197"/>
      <c r="N18" s="197"/>
      <c r="O18" s="197"/>
      <c r="P18" s="197"/>
      <c r="Q18" s="197"/>
      <c r="R18" s="197"/>
      <c r="S18" s="197"/>
      <c r="T18" s="197"/>
    </row>
    <row r="19" spans="2:20" ht="57" customHeight="1">
      <c r="B19" s="289" t="s">
        <v>178</v>
      </c>
      <c r="C19" s="289"/>
      <c r="D19" s="197"/>
      <c r="E19" s="197"/>
      <c r="F19" s="197"/>
      <c r="G19" s="197"/>
      <c r="H19" s="197"/>
      <c r="I19" s="197"/>
      <c r="J19" s="197"/>
      <c r="K19" s="197"/>
      <c r="L19" s="197"/>
      <c r="M19" s="197"/>
      <c r="N19" s="197"/>
      <c r="O19" s="197"/>
      <c r="P19" s="197"/>
      <c r="Q19" s="197"/>
      <c r="R19" s="197"/>
      <c r="S19" s="197"/>
      <c r="T19" s="197"/>
    </row>
    <row r="20" spans="5:20" ht="18">
      <c r="E20" s="197"/>
      <c r="F20" s="197"/>
      <c r="G20" s="197"/>
      <c r="H20" s="197"/>
      <c r="I20" s="197"/>
      <c r="J20" s="197"/>
      <c r="K20" s="197"/>
      <c r="L20" s="197"/>
      <c r="M20" s="197"/>
      <c r="N20" s="197"/>
      <c r="O20" s="197"/>
      <c r="P20" s="197"/>
      <c r="Q20" s="197"/>
      <c r="R20" s="197"/>
      <c r="S20" s="197"/>
      <c r="T20" s="197"/>
    </row>
    <row r="21" spans="2:20" ht="18.75" customHeight="1">
      <c r="B21" s="291" t="s">
        <v>175</v>
      </c>
      <c r="C21" s="291"/>
      <c r="D21" s="243"/>
      <c r="E21" s="197"/>
      <c r="F21" s="197"/>
      <c r="G21" s="197"/>
      <c r="H21" s="197"/>
      <c r="I21" s="197"/>
      <c r="J21" s="197"/>
      <c r="K21" s="197"/>
      <c r="L21" s="197"/>
      <c r="M21" s="197"/>
      <c r="N21" s="197"/>
      <c r="O21" s="197"/>
      <c r="P21" s="197"/>
      <c r="Q21" s="197"/>
      <c r="R21" s="197"/>
      <c r="S21" s="197"/>
      <c r="T21" s="197"/>
    </row>
    <row r="22" spans="2:20" ht="18">
      <c r="B22" s="242"/>
      <c r="C22" s="242"/>
      <c r="D22" s="242"/>
      <c r="E22" s="197"/>
      <c r="F22" s="197"/>
      <c r="G22" s="197"/>
      <c r="H22" s="197"/>
      <c r="I22" s="197"/>
      <c r="J22" s="197"/>
      <c r="K22" s="197"/>
      <c r="L22" s="197"/>
      <c r="M22" s="197"/>
      <c r="N22" s="197"/>
      <c r="O22" s="197"/>
      <c r="P22" s="197"/>
      <c r="Q22" s="197"/>
      <c r="R22" s="197"/>
      <c r="S22" s="197"/>
      <c r="T22" s="197"/>
    </row>
    <row r="23" spans="2:20" ht="37.5" customHeight="1">
      <c r="B23" s="293" t="s">
        <v>193</v>
      </c>
      <c r="C23" s="293"/>
      <c r="D23" s="246"/>
      <c r="E23" s="197"/>
      <c r="F23" s="197"/>
      <c r="G23" s="197"/>
      <c r="H23" s="197"/>
      <c r="I23" s="197"/>
      <c r="J23" s="197"/>
      <c r="K23" s="197"/>
      <c r="L23" s="197"/>
      <c r="M23" s="197"/>
      <c r="N23" s="197"/>
      <c r="O23" s="197"/>
      <c r="P23" s="197"/>
      <c r="Q23" s="197"/>
      <c r="R23" s="197"/>
      <c r="S23" s="197"/>
      <c r="T23" s="197"/>
    </row>
    <row r="24" spans="2:20" ht="18">
      <c r="B24" s="197"/>
      <c r="C24" s="197"/>
      <c r="D24" s="197"/>
      <c r="E24" s="197"/>
      <c r="F24" s="197"/>
      <c r="G24" s="197"/>
      <c r="H24" s="197"/>
      <c r="I24" s="197"/>
      <c r="J24" s="197"/>
      <c r="K24" s="197"/>
      <c r="L24" s="197"/>
      <c r="M24" s="197"/>
      <c r="N24" s="197"/>
      <c r="O24" s="197"/>
      <c r="P24" s="197"/>
      <c r="Q24" s="197"/>
      <c r="R24" s="197"/>
      <c r="S24" s="197"/>
      <c r="T24" s="197"/>
    </row>
    <row r="25" spans="2:20" ht="57" customHeight="1">
      <c r="B25" s="289" t="s">
        <v>203</v>
      </c>
      <c r="C25" s="289"/>
      <c r="D25" s="197"/>
      <c r="E25" s="197"/>
      <c r="F25" s="197"/>
      <c r="G25" s="197"/>
      <c r="H25" s="197"/>
      <c r="I25" s="197"/>
      <c r="J25" s="197"/>
      <c r="K25" s="197"/>
      <c r="L25" s="197"/>
      <c r="M25" s="197"/>
      <c r="N25" s="197"/>
      <c r="O25" s="197"/>
      <c r="P25" s="197"/>
      <c r="Q25" s="197"/>
      <c r="R25" s="197"/>
      <c r="S25" s="197"/>
      <c r="T25" s="197"/>
    </row>
    <row r="26" spans="2:20" ht="19.5" customHeight="1">
      <c r="B26" s="197"/>
      <c r="C26" s="197"/>
      <c r="D26" s="197"/>
      <c r="E26" s="197"/>
      <c r="F26" s="197"/>
      <c r="G26" s="197"/>
      <c r="H26" s="197"/>
      <c r="I26" s="197"/>
      <c r="J26" s="197"/>
      <c r="K26" s="197"/>
      <c r="L26" s="197"/>
      <c r="M26" s="197"/>
      <c r="N26" s="197"/>
      <c r="O26" s="197"/>
      <c r="P26" s="197"/>
      <c r="Q26" s="197"/>
      <c r="R26" s="197"/>
      <c r="S26" s="197"/>
      <c r="T26" s="197"/>
    </row>
    <row r="27" spans="2:20" ht="21">
      <c r="B27" s="245" t="s">
        <v>157</v>
      </c>
      <c r="C27" s="245"/>
      <c r="D27" s="245"/>
      <c r="E27" s="198"/>
      <c r="F27" s="198"/>
      <c r="G27" s="198"/>
      <c r="H27" s="198"/>
      <c r="I27" s="198"/>
      <c r="J27" s="198"/>
      <c r="K27" s="198"/>
      <c r="L27" s="198"/>
      <c r="M27" s="198"/>
      <c r="N27" s="198"/>
      <c r="O27" s="197"/>
      <c r="P27" s="197"/>
      <c r="Q27" s="197"/>
      <c r="R27" s="197"/>
      <c r="S27" s="197"/>
      <c r="T27" s="197"/>
    </row>
    <row r="28" spans="2:20" ht="19.5">
      <c r="B28" s="245"/>
      <c r="C28" s="245"/>
      <c r="D28" s="245"/>
      <c r="E28" s="198"/>
      <c r="F28" s="198"/>
      <c r="G28" s="198"/>
      <c r="H28" s="198"/>
      <c r="I28" s="198"/>
      <c r="J28" s="198"/>
      <c r="K28" s="198"/>
      <c r="L28" s="198"/>
      <c r="M28" s="198"/>
      <c r="N28" s="198"/>
      <c r="O28" s="197"/>
      <c r="P28" s="197"/>
      <c r="Q28" s="197"/>
      <c r="R28" s="197"/>
      <c r="S28" s="197"/>
      <c r="T28" s="197"/>
    </row>
    <row r="29" spans="2:20" ht="37.5" customHeight="1">
      <c r="B29" s="289" t="s">
        <v>158</v>
      </c>
      <c r="C29" s="289"/>
      <c r="D29" s="197"/>
      <c r="E29" s="197"/>
      <c r="F29" s="197"/>
      <c r="G29" s="197"/>
      <c r="H29" s="197"/>
      <c r="I29" s="197"/>
      <c r="J29" s="197"/>
      <c r="K29" s="197"/>
      <c r="L29" s="197"/>
      <c r="M29" s="197"/>
      <c r="N29" s="197"/>
      <c r="O29" s="197"/>
      <c r="P29" s="197"/>
      <c r="Q29" s="197"/>
      <c r="R29" s="197"/>
      <c r="S29" s="197"/>
      <c r="T29" s="197"/>
    </row>
    <row r="30" spans="2:20" ht="18">
      <c r="B30" s="197"/>
      <c r="C30" s="197"/>
      <c r="D30" s="197"/>
      <c r="E30" s="197"/>
      <c r="F30" s="197"/>
      <c r="G30" s="197"/>
      <c r="H30" s="197"/>
      <c r="I30" s="197"/>
      <c r="J30" s="197"/>
      <c r="K30" s="197"/>
      <c r="L30" s="197"/>
      <c r="M30" s="197"/>
      <c r="N30" s="197"/>
      <c r="O30" s="197"/>
      <c r="P30" s="197"/>
      <c r="Q30" s="197"/>
      <c r="R30" s="197"/>
      <c r="S30" s="197"/>
      <c r="T30" s="197"/>
    </row>
    <row r="31" spans="2:20" ht="18.75" customHeight="1">
      <c r="B31" s="289" t="s">
        <v>192</v>
      </c>
      <c r="C31" s="289"/>
      <c r="D31" s="197"/>
      <c r="E31" s="197"/>
      <c r="F31" s="197"/>
      <c r="G31" s="197"/>
      <c r="H31" s="197"/>
      <c r="I31" s="197"/>
      <c r="J31" s="197"/>
      <c r="K31" s="197"/>
      <c r="L31" s="197"/>
      <c r="M31" s="197"/>
      <c r="N31" s="197"/>
      <c r="O31" s="197"/>
      <c r="P31" s="197"/>
      <c r="Q31" s="197"/>
      <c r="R31" s="197"/>
      <c r="S31" s="197"/>
      <c r="T31" s="197"/>
    </row>
    <row r="32" spans="2:20" ht="18">
      <c r="B32" s="197"/>
      <c r="C32" s="197"/>
      <c r="D32" s="197"/>
      <c r="E32" s="197"/>
      <c r="F32" s="197"/>
      <c r="G32" s="197"/>
      <c r="H32" s="197"/>
      <c r="I32" s="197"/>
      <c r="J32" s="197"/>
      <c r="K32" s="197"/>
      <c r="L32" s="197"/>
      <c r="M32" s="197"/>
      <c r="N32" s="197"/>
      <c r="O32" s="197"/>
      <c r="P32" s="197"/>
      <c r="Q32" s="197"/>
      <c r="R32" s="197"/>
      <c r="S32" s="197"/>
      <c r="T32" s="197"/>
    </row>
    <row r="33" spans="2:20" ht="37.5" customHeight="1">
      <c r="B33" s="289" t="s">
        <v>191</v>
      </c>
      <c r="C33" s="289"/>
      <c r="D33" s="197"/>
      <c r="E33" s="197"/>
      <c r="F33" s="197"/>
      <c r="G33" s="197"/>
      <c r="H33" s="197"/>
      <c r="I33" s="197"/>
      <c r="J33" s="197"/>
      <c r="K33" s="197"/>
      <c r="L33" s="197"/>
      <c r="M33" s="197"/>
      <c r="N33" s="197"/>
      <c r="O33" s="197"/>
      <c r="P33" s="197"/>
      <c r="Q33" s="197"/>
      <c r="R33" s="197"/>
      <c r="S33" s="197"/>
      <c r="T33" s="197"/>
    </row>
    <row r="34" spans="2:20" ht="18">
      <c r="B34" s="197"/>
      <c r="C34" s="197"/>
      <c r="D34" s="197"/>
      <c r="E34" s="197"/>
      <c r="F34" s="197"/>
      <c r="G34" s="197"/>
      <c r="H34" s="197"/>
      <c r="I34" s="197"/>
      <c r="J34" s="197"/>
      <c r="K34" s="197"/>
      <c r="L34" s="197"/>
      <c r="M34" s="197"/>
      <c r="N34" s="197"/>
      <c r="O34" s="197"/>
      <c r="P34" s="197"/>
      <c r="Q34" s="197"/>
      <c r="R34" s="197"/>
      <c r="S34" s="197"/>
      <c r="T34" s="197"/>
    </row>
    <row r="35" spans="2:20" ht="18.75" customHeight="1">
      <c r="B35" s="289" t="s">
        <v>159</v>
      </c>
      <c r="C35" s="289"/>
      <c r="D35" s="197"/>
      <c r="E35" s="197"/>
      <c r="F35" s="197"/>
      <c r="G35" s="197"/>
      <c r="H35" s="197"/>
      <c r="I35" s="197"/>
      <c r="J35" s="197"/>
      <c r="K35" s="197"/>
      <c r="L35" s="197"/>
      <c r="M35" s="197"/>
      <c r="N35" s="197"/>
      <c r="O35" s="197"/>
      <c r="P35" s="197"/>
      <c r="Q35" s="197"/>
      <c r="R35" s="197"/>
      <c r="S35" s="197"/>
      <c r="T35" s="197"/>
    </row>
    <row r="36" spans="2:20" ht="18">
      <c r="B36" s="197"/>
      <c r="C36" s="197"/>
      <c r="D36" s="197"/>
      <c r="E36" s="197"/>
      <c r="F36" s="197"/>
      <c r="G36" s="197"/>
      <c r="H36" s="197"/>
      <c r="I36" s="197"/>
      <c r="J36" s="197"/>
      <c r="K36" s="197"/>
      <c r="L36" s="197"/>
      <c r="M36" s="197"/>
      <c r="N36" s="197"/>
      <c r="O36" s="197"/>
      <c r="P36" s="197"/>
      <c r="Q36" s="197"/>
      <c r="R36" s="197"/>
      <c r="S36" s="197"/>
      <c r="T36" s="197"/>
    </row>
    <row r="37" spans="2:20" ht="114" customHeight="1">
      <c r="B37" s="289" t="s">
        <v>176</v>
      </c>
      <c r="C37" s="289"/>
      <c r="D37" s="197"/>
      <c r="E37" s="197"/>
      <c r="F37" s="197"/>
      <c r="G37" s="197"/>
      <c r="H37" s="197"/>
      <c r="I37" s="197"/>
      <c r="J37" s="197"/>
      <c r="K37" s="197"/>
      <c r="L37" s="197"/>
      <c r="M37" s="197"/>
      <c r="N37" s="197"/>
      <c r="O37" s="197"/>
      <c r="P37" s="197"/>
      <c r="Q37" s="197"/>
      <c r="R37" s="197"/>
      <c r="S37" s="197"/>
      <c r="T37" s="197"/>
    </row>
    <row r="38" spans="3:20" ht="22.5" customHeight="1">
      <c r="C38" s="245"/>
      <c r="D38" s="245"/>
      <c r="E38" s="198"/>
      <c r="F38" s="198"/>
      <c r="G38" s="198"/>
      <c r="H38" s="198"/>
      <c r="I38" s="198"/>
      <c r="J38" s="198"/>
      <c r="K38" s="198"/>
      <c r="L38" s="198"/>
      <c r="M38" s="198"/>
      <c r="N38" s="198"/>
      <c r="O38" s="197"/>
      <c r="P38" s="197"/>
      <c r="Q38" s="197"/>
      <c r="R38" s="197"/>
      <c r="S38" s="197"/>
      <c r="T38" s="197"/>
    </row>
    <row r="39" spans="2:20" ht="22.5" customHeight="1">
      <c r="B39" s="245" t="s">
        <v>160</v>
      </c>
      <c r="C39" s="245"/>
      <c r="D39" s="245"/>
      <c r="E39" s="198"/>
      <c r="F39" s="198"/>
      <c r="G39" s="198"/>
      <c r="H39" s="198"/>
      <c r="I39" s="198"/>
      <c r="J39" s="198"/>
      <c r="K39" s="198"/>
      <c r="L39" s="198"/>
      <c r="M39" s="198"/>
      <c r="N39" s="198"/>
      <c r="O39" s="197"/>
      <c r="P39" s="197"/>
      <c r="Q39" s="197"/>
      <c r="R39" s="197"/>
      <c r="S39" s="197"/>
      <c r="T39" s="197"/>
    </row>
    <row r="40" spans="2:20" ht="19.5">
      <c r="B40" s="245"/>
      <c r="C40" s="245"/>
      <c r="D40" s="245"/>
      <c r="E40" s="198"/>
      <c r="F40" s="198"/>
      <c r="G40" s="198"/>
      <c r="H40" s="198"/>
      <c r="I40" s="198"/>
      <c r="J40" s="198"/>
      <c r="K40" s="198"/>
      <c r="L40" s="198"/>
      <c r="M40" s="198"/>
      <c r="N40" s="198"/>
      <c r="O40" s="197"/>
      <c r="P40" s="197"/>
      <c r="Q40" s="197"/>
      <c r="R40" s="197"/>
      <c r="S40" s="197"/>
      <c r="T40" s="197"/>
    </row>
    <row r="41" spans="2:20" ht="37.5" customHeight="1">
      <c r="B41" s="289" t="s">
        <v>161</v>
      </c>
      <c r="C41" s="289"/>
      <c r="D41" s="197"/>
      <c r="E41" s="198"/>
      <c r="F41" s="198"/>
      <c r="G41" s="198"/>
      <c r="H41" s="198"/>
      <c r="I41" s="198"/>
      <c r="J41" s="198"/>
      <c r="K41" s="198"/>
      <c r="L41" s="198"/>
      <c r="M41" s="198"/>
      <c r="N41" s="198"/>
      <c r="O41" s="197"/>
      <c r="P41" s="197"/>
      <c r="Q41" s="197"/>
      <c r="R41" s="197"/>
      <c r="S41" s="197"/>
      <c r="T41" s="197"/>
    </row>
    <row r="42" spans="2:20" ht="18">
      <c r="B42" s="197"/>
      <c r="C42" s="197"/>
      <c r="D42" s="197"/>
      <c r="E42" s="198"/>
      <c r="F42" s="198"/>
      <c r="G42" s="198"/>
      <c r="H42" s="198"/>
      <c r="I42" s="198"/>
      <c r="J42" s="198"/>
      <c r="K42" s="198"/>
      <c r="L42" s="198"/>
      <c r="M42" s="198"/>
      <c r="N42" s="198"/>
      <c r="O42" s="197"/>
      <c r="P42" s="197"/>
      <c r="Q42" s="197"/>
      <c r="R42" s="197"/>
      <c r="S42" s="197"/>
      <c r="T42" s="197"/>
    </row>
    <row r="43" spans="2:20" ht="18.75" customHeight="1">
      <c r="B43" s="289" t="s">
        <v>167</v>
      </c>
      <c r="C43" s="289"/>
      <c r="D43" s="197"/>
      <c r="E43" s="198"/>
      <c r="F43" s="198"/>
      <c r="G43" s="198"/>
      <c r="H43" s="198"/>
      <c r="I43" s="198"/>
      <c r="J43" s="198"/>
      <c r="K43" s="198"/>
      <c r="L43" s="198"/>
      <c r="M43" s="198"/>
      <c r="N43" s="198"/>
      <c r="O43" s="197"/>
      <c r="P43" s="197"/>
      <c r="Q43" s="197"/>
      <c r="R43" s="197"/>
      <c r="S43" s="197"/>
      <c r="T43" s="197"/>
    </row>
    <row r="44" spans="2:20" ht="18">
      <c r="B44" s="197"/>
      <c r="C44" s="197"/>
      <c r="D44" s="197"/>
      <c r="E44" s="198"/>
      <c r="F44" s="198"/>
      <c r="G44" s="198"/>
      <c r="H44" s="198"/>
      <c r="I44" s="198"/>
      <c r="J44" s="198"/>
      <c r="K44" s="198"/>
      <c r="L44" s="198"/>
      <c r="M44" s="198"/>
      <c r="N44" s="198"/>
      <c r="O44" s="197"/>
      <c r="P44" s="197"/>
      <c r="Q44" s="197"/>
      <c r="R44" s="197"/>
      <c r="S44" s="197"/>
      <c r="T44" s="197"/>
    </row>
    <row r="45" spans="2:20" ht="37.5" customHeight="1">
      <c r="B45" s="289" t="s">
        <v>166</v>
      </c>
      <c r="C45" s="289"/>
      <c r="D45" s="197"/>
      <c r="E45" s="198"/>
      <c r="F45" s="198"/>
      <c r="G45" s="198"/>
      <c r="H45" s="198"/>
      <c r="I45" s="198"/>
      <c r="J45" s="198"/>
      <c r="K45" s="198"/>
      <c r="L45" s="198"/>
      <c r="M45" s="198"/>
      <c r="N45" s="198"/>
      <c r="O45" s="197"/>
      <c r="P45" s="197"/>
      <c r="Q45" s="197"/>
      <c r="R45" s="197"/>
      <c r="S45" s="197"/>
      <c r="T45" s="197"/>
    </row>
    <row r="46" spans="2:20" ht="18">
      <c r="B46" s="197"/>
      <c r="C46" s="197"/>
      <c r="D46" s="197"/>
      <c r="E46" s="198"/>
      <c r="F46" s="198"/>
      <c r="G46" s="198"/>
      <c r="H46" s="198"/>
      <c r="I46" s="198"/>
      <c r="J46" s="198"/>
      <c r="K46" s="198"/>
      <c r="L46" s="198"/>
      <c r="M46" s="198"/>
      <c r="N46" s="198"/>
      <c r="O46" s="197"/>
      <c r="P46" s="197"/>
      <c r="Q46" s="197"/>
      <c r="R46" s="197"/>
      <c r="S46" s="197"/>
      <c r="T46" s="197"/>
    </row>
    <row r="47" spans="2:20" ht="37.5" customHeight="1">
      <c r="B47" s="290" t="s">
        <v>162</v>
      </c>
      <c r="C47" s="290"/>
      <c r="D47" s="285"/>
      <c r="E47" s="198"/>
      <c r="F47" s="198"/>
      <c r="G47" s="198"/>
      <c r="H47" s="198"/>
      <c r="I47" s="198"/>
      <c r="J47" s="198"/>
      <c r="K47" s="198"/>
      <c r="L47" s="198"/>
      <c r="M47" s="198"/>
      <c r="N47" s="198"/>
      <c r="O47" s="197"/>
      <c r="P47" s="197"/>
      <c r="Q47" s="197"/>
      <c r="R47" s="197"/>
      <c r="S47" s="197"/>
      <c r="T47" s="197"/>
    </row>
    <row r="48" spans="2:20" ht="18">
      <c r="B48" s="197"/>
      <c r="C48" s="197"/>
      <c r="D48" s="197"/>
      <c r="E48" s="197"/>
      <c r="F48" s="197"/>
      <c r="G48" s="197"/>
      <c r="H48" s="197"/>
      <c r="I48" s="197"/>
      <c r="J48" s="197"/>
      <c r="K48" s="197"/>
      <c r="L48" s="197"/>
      <c r="M48" s="197"/>
      <c r="N48" s="197"/>
      <c r="O48" s="197"/>
      <c r="P48" s="197"/>
      <c r="Q48" s="197"/>
      <c r="R48" s="197"/>
      <c r="S48" s="197"/>
      <c r="T48" s="197"/>
    </row>
    <row r="49" spans="2:20" ht="21" customHeight="1">
      <c r="B49" s="288" t="s">
        <v>163</v>
      </c>
      <c r="C49" s="288"/>
      <c r="D49" s="245"/>
      <c r="E49" s="197"/>
      <c r="F49" s="197"/>
      <c r="G49" s="197"/>
      <c r="H49" s="197"/>
      <c r="I49" s="197"/>
      <c r="J49" s="197"/>
      <c r="K49" s="197"/>
      <c r="L49" s="197"/>
      <c r="M49" s="197"/>
      <c r="N49" s="197"/>
      <c r="O49" s="197"/>
      <c r="P49" s="197"/>
      <c r="Q49" s="197"/>
      <c r="R49" s="197"/>
      <c r="S49" s="197"/>
      <c r="T49" s="197"/>
    </row>
    <row r="50" spans="2:20" ht="18">
      <c r="B50" s="198"/>
      <c r="C50" s="198"/>
      <c r="D50" s="198"/>
      <c r="E50" s="197"/>
      <c r="F50" s="197"/>
      <c r="G50" s="197"/>
      <c r="H50" s="197"/>
      <c r="I50" s="197"/>
      <c r="J50" s="197"/>
      <c r="K50" s="197"/>
      <c r="L50" s="197"/>
      <c r="M50" s="197"/>
      <c r="N50" s="197"/>
      <c r="O50" s="197"/>
      <c r="P50" s="197"/>
      <c r="Q50" s="197"/>
      <c r="R50" s="197"/>
      <c r="S50" s="197"/>
      <c r="T50" s="197"/>
    </row>
    <row r="51" spans="2:20" ht="37.5" customHeight="1">
      <c r="B51" s="289" t="s">
        <v>165</v>
      </c>
      <c r="C51" s="289"/>
      <c r="D51" s="197"/>
      <c r="E51" s="197"/>
      <c r="F51" s="197"/>
      <c r="G51" s="197"/>
      <c r="H51" s="197"/>
      <c r="I51" s="197"/>
      <c r="J51" s="197"/>
      <c r="K51" s="197"/>
      <c r="L51" s="197"/>
      <c r="M51" s="197"/>
      <c r="N51" s="197"/>
      <c r="O51" s="197"/>
      <c r="P51" s="197"/>
      <c r="Q51" s="197"/>
      <c r="R51" s="197"/>
      <c r="S51" s="197"/>
      <c r="T51" s="197"/>
    </row>
    <row r="52" spans="2:20" ht="18">
      <c r="B52" s="197"/>
      <c r="C52" s="197"/>
      <c r="D52" s="197"/>
      <c r="E52" s="197"/>
      <c r="F52" s="197"/>
      <c r="G52" s="197"/>
      <c r="H52" s="197"/>
      <c r="I52" s="197"/>
      <c r="J52" s="197"/>
      <c r="K52" s="197"/>
      <c r="L52" s="197"/>
      <c r="M52" s="197"/>
      <c r="N52" s="197"/>
      <c r="O52" s="197"/>
      <c r="P52" s="197"/>
      <c r="Q52" s="197"/>
      <c r="R52" s="197"/>
      <c r="S52" s="197"/>
      <c r="T52" s="197"/>
    </row>
    <row r="53" spans="2:20" ht="37.5" customHeight="1">
      <c r="B53" s="289" t="s">
        <v>164</v>
      </c>
      <c r="C53" s="289"/>
      <c r="D53" s="197"/>
      <c r="E53" s="197"/>
      <c r="F53" s="197"/>
      <c r="G53" s="197"/>
      <c r="H53" s="197"/>
      <c r="I53" s="197"/>
      <c r="J53" s="197"/>
      <c r="K53" s="197"/>
      <c r="L53" s="197"/>
      <c r="M53" s="197"/>
      <c r="N53" s="197"/>
      <c r="O53" s="197"/>
      <c r="P53" s="197"/>
      <c r="Q53" s="197"/>
      <c r="R53" s="197"/>
      <c r="S53" s="197"/>
      <c r="T53" s="197"/>
    </row>
    <row r="54" spans="2:20" ht="18">
      <c r="B54" s="198"/>
      <c r="C54" s="198"/>
      <c r="D54" s="198"/>
      <c r="E54" s="197"/>
      <c r="F54" s="197"/>
      <c r="G54" s="197"/>
      <c r="H54" s="197"/>
      <c r="I54" s="197"/>
      <c r="J54" s="197"/>
      <c r="K54" s="197"/>
      <c r="L54" s="197"/>
      <c r="M54" s="197"/>
      <c r="N54" s="197"/>
      <c r="O54" s="197"/>
      <c r="P54" s="197"/>
      <c r="Q54" s="197"/>
      <c r="R54" s="197"/>
      <c r="S54" s="197"/>
      <c r="T54" s="197"/>
    </row>
    <row r="55" spans="2:20" ht="37.5" customHeight="1">
      <c r="B55" s="289" t="s">
        <v>182</v>
      </c>
      <c r="C55" s="289"/>
      <c r="D55" s="197"/>
      <c r="E55" s="197"/>
      <c r="F55" s="197"/>
      <c r="G55" s="197"/>
      <c r="H55" s="197"/>
      <c r="I55" s="197"/>
      <c r="J55" s="197"/>
      <c r="K55" s="197"/>
      <c r="L55" s="197"/>
      <c r="M55" s="197"/>
      <c r="N55" s="197"/>
      <c r="O55" s="197"/>
      <c r="P55" s="197"/>
      <c r="Q55" s="197"/>
      <c r="R55" s="197"/>
      <c r="S55" s="197"/>
      <c r="T55" s="197"/>
    </row>
    <row r="56" spans="2:20" ht="18">
      <c r="B56" s="198"/>
      <c r="C56" s="198"/>
      <c r="D56" s="198"/>
      <c r="E56" s="197"/>
      <c r="F56" s="197"/>
      <c r="G56" s="197"/>
      <c r="H56" s="197"/>
      <c r="I56" s="197"/>
      <c r="J56" s="197"/>
      <c r="K56" s="197"/>
      <c r="L56" s="197"/>
      <c r="M56" s="197"/>
      <c r="N56" s="197"/>
      <c r="O56" s="197"/>
      <c r="P56" s="197"/>
      <c r="Q56" s="197"/>
      <c r="R56" s="197"/>
      <c r="S56" s="197"/>
      <c r="T56" s="197"/>
    </row>
    <row r="57" spans="2:20" ht="21" customHeight="1">
      <c r="B57" s="288" t="s">
        <v>168</v>
      </c>
      <c r="C57" s="288"/>
      <c r="D57" s="245"/>
      <c r="E57" s="198"/>
      <c r="F57" s="198"/>
      <c r="G57" s="198"/>
      <c r="H57" s="198"/>
      <c r="I57" s="198"/>
      <c r="J57" s="198"/>
      <c r="K57" s="198"/>
      <c r="L57" s="198"/>
      <c r="M57" s="198"/>
      <c r="N57" s="198"/>
      <c r="O57" s="197"/>
      <c r="P57" s="197"/>
      <c r="Q57" s="197"/>
      <c r="R57" s="197"/>
      <c r="S57" s="197"/>
      <c r="T57" s="197"/>
    </row>
    <row r="58" spans="2:20" ht="19.5">
      <c r="B58" s="245"/>
      <c r="C58" s="245"/>
      <c r="D58" s="245"/>
      <c r="E58" s="198"/>
      <c r="F58" s="198"/>
      <c r="G58" s="198"/>
      <c r="H58" s="198"/>
      <c r="I58" s="198"/>
      <c r="J58" s="198"/>
      <c r="K58" s="198"/>
      <c r="L58" s="198"/>
      <c r="M58" s="198"/>
      <c r="N58" s="198"/>
      <c r="O58" s="197"/>
      <c r="P58" s="197"/>
      <c r="Q58" s="197"/>
      <c r="R58" s="197"/>
      <c r="S58" s="197"/>
      <c r="T58" s="197"/>
    </row>
    <row r="59" spans="2:20" ht="18.75" customHeight="1">
      <c r="B59" s="289" t="s">
        <v>169</v>
      </c>
      <c r="C59" s="289"/>
      <c r="D59" s="197"/>
      <c r="E59" s="198"/>
      <c r="F59" s="198"/>
      <c r="G59" s="198"/>
      <c r="H59" s="198"/>
      <c r="I59" s="198"/>
      <c r="J59" s="198"/>
      <c r="K59" s="198"/>
      <c r="L59" s="198"/>
      <c r="M59" s="198"/>
      <c r="N59" s="198"/>
      <c r="O59" s="197"/>
      <c r="P59" s="197"/>
      <c r="Q59" s="197"/>
      <c r="R59" s="197"/>
      <c r="S59" s="197"/>
      <c r="T59" s="197"/>
    </row>
    <row r="60" spans="2:20" ht="19.5">
      <c r="B60" s="245"/>
      <c r="C60" s="245"/>
      <c r="D60" s="245"/>
      <c r="E60" s="198"/>
      <c r="F60" s="198"/>
      <c r="G60" s="198"/>
      <c r="H60" s="198"/>
      <c r="I60" s="198"/>
      <c r="J60" s="198"/>
      <c r="K60" s="198"/>
      <c r="L60" s="198"/>
      <c r="M60" s="198"/>
      <c r="N60" s="198"/>
      <c r="O60" s="197"/>
      <c r="P60" s="197"/>
      <c r="Q60" s="197"/>
      <c r="R60" s="197"/>
      <c r="S60" s="197"/>
      <c r="T60" s="197"/>
    </row>
    <row r="61" spans="2:20" ht="18.75" customHeight="1">
      <c r="B61" s="289" t="s">
        <v>170</v>
      </c>
      <c r="C61" s="289"/>
      <c r="D61" s="197"/>
      <c r="E61" s="198"/>
      <c r="F61" s="198"/>
      <c r="G61" s="198"/>
      <c r="H61" s="198"/>
      <c r="I61" s="198"/>
      <c r="J61" s="198"/>
      <c r="K61" s="198"/>
      <c r="L61" s="198"/>
      <c r="M61" s="198"/>
      <c r="N61" s="198"/>
      <c r="O61" s="197"/>
      <c r="P61" s="197"/>
      <c r="Q61" s="197"/>
      <c r="R61" s="197"/>
      <c r="S61" s="197"/>
      <c r="T61" s="197"/>
    </row>
    <row r="62" spans="2:20" ht="19.5">
      <c r="B62" s="245"/>
      <c r="C62" s="245"/>
      <c r="D62" s="245"/>
      <c r="E62" s="198"/>
      <c r="F62" s="198"/>
      <c r="G62" s="198"/>
      <c r="H62" s="198"/>
      <c r="I62" s="198"/>
      <c r="J62" s="198"/>
      <c r="K62" s="198"/>
      <c r="L62" s="198"/>
      <c r="M62" s="198"/>
      <c r="N62" s="198"/>
      <c r="O62" s="197"/>
      <c r="P62" s="197"/>
      <c r="Q62" s="197"/>
      <c r="R62" s="197"/>
      <c r="S62" s="197"/>
      <c r="T62" s="197"/>
    </row>
    <row r="63" spans="2:4" ht="21" customHeight="1">
      <c r="B63" s="288" t="s">
        <v>173</v>
      </c>
      <c r="C63" s="288"/>
      <c r="D63" s="245"/>
    </row>
    <row r="65" spans="2:4" s="199" customFormat="1" ht="57" customHeight="1">
      <c r="B65" s="289" t="s">
        <v>177</v>
      </c>
      <c r="C65" s="289"/>
      <c r="D65" s="197"/>
    </row>
    <row r="67" spans="2:20" ht="57" customHeight="1">
      <c r="B67" s="289" t="s">
        <v>205</v>
      </c>
      <c r="C67" s="289"/>
      <c r="D67" s="197"/>
      <c r="E67" s="197"/>
      <c r="F67" s="197"/>
      <c r="G67" s="197"/>
      <c r="H67" s="197"/>
      <c r="I67" s="197"/>
      <c r="J67" s="197"/>
      <c r="K67" s="197"/>
      <c r="L67" s="197"/>
      <c r="M67" s="197"/>
      <c r="N67" s="197"/>
      <c r="O67" s="197"/>
      <c r="P67" s="197"/>
      <c r="Q67" s="197"/>
      <c r="R67" s="197"/>
      <c r="S67" s="197"/>
      <c r="T67" s="197"/>
    </row>
    <row r="69" spans="2:21" s="199" customFormat="1" ht="19.5" customHeight="1">
      <c r="B69" s="282" t="s">
        <v>219</v>
      </c>
      <c r="C69" s="282"/>
      <c r="D69" s="284">
        <f>Application!$M$33</f>
        <v>2023</v>
      </c>
      <c r="E69" s="282"/>
      <c r="F69" s="282"/>
      <c r="G69" s="282"/>
      <c r="H69" s="282"/>
      <c r="I69" s="282"/>
      <c r="J69" s="282"/>
      <c r="K69" s="282"/>
      <c r="L69" s="282"/>
      <c r="M69" s="282"/>
      <c r="N69" s="282"/>
      <c r="O69" s="282"/>
      <c r="P69" s="282"/>
      <c r="Q69" s="282"/>
      <c r="R69" s="282"/>
      <c r="S69" s="282"/>
      <c r="T69" s="282"/>
      <c r="U69" s="282"/>
    </row>
    <row r="70" spans="2:21" s="199" customFormat="1" ht="19.5" customHeight="1">
      <c r="B70" s="261"/>
      <c r="C70" s="261"/>
      <c r="D70" s="261"/>
      <c r="E70" s="261"/>
      <c r="F70" s="261"/>
      <c r="G70" s="261"/>
      <c r="H70" s="261"/>
      <c r="I70" s="261"/>
      <c r="J70" s="261"/>
      <c r="K70" s="261"/>
      <c r="L70" s="261"/>
      <c r="M70" s="261"/>
      <c r="N70" s="261"/>
      <c r="O70" s="261"/>
      <c r="P70" s="261"/>
      <c r="Q70" s="261"/>
      <c r="R70" s="261"/>
      <c r="S70" s="261"/>
      <c r="T70" s="261"/>
      <c r="U70" s="261"/>
    </row>
    <row r="71" spans="2:21" s="199" customFormat="1" ht="19.5" customHeight="1">
      <c r="B71" s="282" t="s">
        <v>221</v>
      </c>
      <c r="C71" s="284">
        <f>Application!$M$33</f>
        <v>2023</v>
      </c>
      <c r="D71" s="282"/>
      <c r="E71" s="282"/>
      <c r="F71" s="282"/>
      <c r="G71" s="282"/>
      <c r="H71" s="282"/>
      <c r="I71" s="282"/>
      <c r="J71" s="282"/>
      <c r="K71" s="282"/>
      <c r="L71" s="282"/>
      <c r="M71" s="282"/>
      <c r="N71" s="282"/>
      <c r="O71" s="282"/>
      <c r="P71" s="282"/>
      <c r="Q71" s="282"/>
      <c r="R71" s="282"/>
      <c r="S71" s="282"/>
      <c r="T71" s="282"/>
      <c r="U71" s="282"/>
    </row>
    <row r="72" spans="2:21" ht="18" customHeight="1">
      <c r="B72" s="282"/>
      <c r="C72" s="282"/>
      <c r="D72" s="282"/>
      <c r="E72" s="282"/>
      <c r="F72" s="282"/>
      <c r="G72" s="282"/>
      <c r="H72" s="282"/>
      <c r="I72" s="282"/>
      <c r="J72" s="282"/>
      <c r="K72" s="282"/>
      <c r="L72" s="282"/>
      <c r="M72" s="282"/>
      <c r="N72" s="282"/>
      <c r="O72" s="282"/>
      <c r="P72" s="282"/>
      <c r="Q72" s="282"/>
      <c r="R72" s="282"/>
      <c r="S72" s="282"/>
      <c r="T72" s="282"/>
      <c r="U72" s="282"/>
    </row>
    <row r="73" spans="3:4" ht="18">
      <c r="C73" s="247"/>
      <c r="D73" s="247"/>
    </row>
    <row r="74" ht="18">
      <c r="B74" s="247" t="s">
        <v>223</v>
      </c>
    </row>
  </sheetData>
  <sheetProtection password="D26A" sheet="1" objects="1" scenarios="1" selectLockedCells="1"/>
  <mergeCells count="31">
    <mergeCell ref="B13:C13"/>
    <mergeCell ref="B15:C15"/>
    <mergeCell ref="B17:C17"/>
    <mergeCell ref="B19:C19"/>
    <mergeCell ref="B21:C21"/>
    <mergeCell ref="B4:C4"/>
    <mergeCell ref="B6:C6"/>
    <mergeCell ref="B7:C7"/>
    <mergeCell ref="B9:C9"/>
    <mergeCell ref="B11:C11"/>
    <mergeCell ref="B33:C33"/>
    <mergeCell ref="B23:C23"/>
    <mergeCell ref="B25:C25"/>
    <mergeCell ref="B29:C29"/>
    <mergeCell ref="B31:C31"/>
    <mergeCell ref="B35:C35"/>
    <mergeCell ref="B37:C37"/>
    <mergeCell ref="B41:C41"/>
    <mergeCell ref="B45:C45"/>
    <mergeCell ref="B43:C43"/>
    <mergeCell ref="B47:C47"/>
    <mergeCell ref="B49:C49"/>
    <mergeCell ref="B51:C51"/>
    <mergeCell ref="B53:C53"/>
    <mergeCell ref="B55:C55"/>
    <mergeCell ref="B67:C67"/>
    <mergeCell ref="B57:C57"/>
    <mergeCell ref="B59:C59"/>
    <mergeCell ref="B61:C61"/>
    <mergeCell ref="B63:C63"/>
    <mergeCell ref="B65:C6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2:U75"/>
  <sheetViews>
    <sheetView showGridLines="0" zoomScalePageLayoutView="0" workbookViewId="0" topLeftCell="A7">
      <selection activeCell="B37" sqref="B37"/>
    </sheetView>
  </sheetViews>
  <sheetFormatPr defaultColWidth="11.421875" defaultRowHeight="15"/>
  <cols>
    <col min="1" max="2" width="10.8515625" style="199" customWidth="1"/>
    <col min="3" max="3" width="2.8515625" style="199" customWidth="1"/>
    <col min="4" max="4" width="10.8515625" style="199" customWidth="1"/>
    <col min="5" max="5" width="2.8515625" style="199" customWidth="1"/>
    <col min="6" max="6" width="2.140625" style="199" customWidth="1"/>
    <col min="7" max="7" width="7.00390625" style="199" customWidth="1"/>
    <col min="8" max="8" width="12.8515625" style="199" customWidth="1"/>
    <col min="9" max="9" width="10.8515625" style="199" customWidth="1"/>
    <col min="10" max="10" width="2.8515625" style="199" customWidth="1"/>
    <col min="11" max="11" width="10.8515625" style="199" customWidth="1"/>
    <col min="12" max="12" width="2.8515625" style="199" customWidth="1"/>
    <col min="13" max="13" width="10.8515625" style="199" customWidth="1"/>
    <col min="14" max="14" width="7.00390625" style="199" customWidth="1"/>
    <col min="15" max="15" width="6.7109375" style="199" customWidth="1"/>
    <col min="16" max="16" width="7.00390625" style="199" customWidth="1"/>
    <col min="17" max="17" width="10.8515625" style="199" customWidth="1"/>
    <col min="18" max="18" width="6.7109375" style="199" customWidth="1"/>
    <col min="19" max="19" width="7.8515625" style="199" customWidth="1"/>
    <col min="20" max="21" width="10.8515625" style="199" customWidth="1"/>
    <col min="22" max="16384" width="10.8515625" style="199" customWidth="1"/>
  </cols>
  <sheetData>
    <row r="2" spans="2:13" ht="27.75">
      <c r="B2" s="237" t="s">
        <v>143</v>
      </c>
      <c r="C2" s="201"/>
      <c r="D2" s="201"/>
      <c r="E2" s="201"/>
      <c r="F2" s="201"/>
      <c r="G2" s="201"/>
      <c r="H2" s="201"/>
      <c r="I2" s="201"/>
      <c r="J2" s="201"/>
      <c r="K2" s="201"/>
      <c r="L2" s="201"/>
      <c r="M2" s="201"/>
    </row>
    <row r="3" spans="2:13" ht="18">
      <c r="B3" s="241"/>
      <c r="C3" s="201"/>
      <c r="D3" s="201"/>
      <c r="E3" s="201"/>
      <c r="F3" s="201"/>
      <c r="G3" s="201"/>
      <c r="H3" s="201"/>
      <c r="I3" s="201"/>
      <c r="J3" s="201"/>
      <c r="K3" s="201"/>
      <c r="L3" s="201"/>
      <c r="M3" s="201"/>
    </row>
    <row r="4" spans="2:13" ht="18">
      <c r="B4" s="240" t="s">
        <v>184</v>
      </c>
      <c r="C4" s="201"/>
      <c r="D4" s="201"/>
      <c r="E4" s="201"/>
      <c r="F4" s="201"/>
      <c r="G4" s="201"/>
      <c r="H4" s="201"/>
      <c r="I4" s="201"/>
      <c r="J4" s="201"/>
      <c r="K4" s="201"/>
      <c r="L4" s="201"/>
      <c r="M4" s="201"/>
    </row>
    <row r="5" spans="2:13" ht="18">
      <c r="B5" s="240"/>
      <c r="C5" s="201"/>
      <c r="D5" s="201"/>
      <c r="E5" s="201"/>
      <c r="F5" s="201"/>
      <c r="G5" s="201"/>
      <c r="H5" s="201"/>
      <c r="I5" s="201"/>
      <c r="J5" s="201"/>
      <c r="K5" s="201"/>
      <c r="L5" s="201"/>
      <c r="M5" s="201"/>
    </row>
    <row r="6" spans="2:20" ht="19.5" customHeight="1">
      <c r="B6" s="282" t="s">
        <v>219</v>
      </c>
      <c r="C6" s="261"/>
      <c r="D6" s="261"/>
      <c r="E6" s="261"/>
      <c r="F6" s="261"/>
      <c r="G6" s="261"/>
      <c r="H6" s="261"/>
      <c r="I6" s="261"/>
      <c r="J6" s="261"/>
      <c r="K6" s="261"/>
      <c r="L6" s="261"/>
      <c r="M6" s="261"/>
      <c r="N6" s="261"/>
      <c r="O6" s="261"/>
      <c r="P6" s="261"/>
      <c r="Q6" s="261"/>
      <c r="R6" s="261"/>
      <c r="S6" s="261"/>
      <c r="T6" s="283">
        <f>M33</f>
        <v>2023</v>
      </c>
    </row>
    <row r="7" spans="2:21" ht="19.5" customHeight="1">
      <c r="B7" s="261"/>
      <c r="C7" s="261"/>
      <c r="D7" s="261"/>
      <c r="E7" s="261"/>
      <c r="F7" s="261"/>
      <c r="G7" s="261"/>
      <c r="H7" s="261"/>
      <c r="I7" s="261"/>
      <c r="J7" s="261"/>
      <c r="K7" s="261"/>
      <c r="L7" s="261"/>
      <c r="M7" s="261"/>
      <c r="N7" s="261"/>
      <c r="O7" s="261"/>
      <c r="P7" s="261"/>
      <c r="Q7" s="261"/>
      <c r="R7" s="261"/>
      <c r="S7" s="261"/>
      <c r="T7" s="261"/>
      <c r="U7" s="261"/>
    </row>
    <row r="8" spans="2:21" ht="19.5" customHeight="1">
      <c r="B8" s="282" t="s">
        <v>220</v>
      </c>
      <c r="C8" s="282"/>
      <c r="D8" s="282"/>
      <c r="E8" s="282"/>
      <c r="F8" s="282"/>
      <c r="G8" s="282"/>
      <c r="H8" s="282"/>
      <c r="I8" s="282"/>
      <c r="J8" s="282"/>
      <c r="K8" s="282"/>
      <c r="L8" s="282"/>
      <c r="M8" s="282"/>
      <c r="N8" s="282"/>
      <c r="O8" s="282"/>
      <c r="P8" s="282"/>
      <c r="Q8" s="282"/>
      <c r="R8" s="282"/>
      <c r="S8" s="307">
        <f>M33</f>
        <v>2023</v>
      </c>
      <c r="T8" s="307"/>
      <c r="U8" s="282"/>
    </row>
    <row r="10" spans="1:20" ht="18">
      <c r="A10" s="226"/>
      <c r="B10" s="238" t="s">
        <v>99</v>
      </c>
      <c r="C10" s="227"/>
      <c r="D10" s="228"/>
      <c r="E10" s="229"/>
      <c r="F10" s="228"/>
      <c r="G10" s="228"/>
      <c r="H10" s="228"/>
      <c r="I10" s="230"/>
      <c r="J10" s="228"/>
      <c r="K10" s="228"/>
      <c r="L10" s="230"/>
      <c r="M10" s="228"/>
      <c r="N10" s="228"/>
      <c r="O10" s="228"/>
      <c r="P10" s="230"/>
      <c r="Q10" s="228"/>
      <c r="R10" s="231"/>
      <c r="S10" s="231"/>
      <c r="T10" s="231"/>
    </row>
    <row r="11" spans="1:20" ht="18">
      <c r="A11" s="226"/>
      <c r="B11" s="238"/>
      <c r="C11" s="227"/>
      <c r="D11" s="228"/>
      <c r="E11" s="229"/>
      <c r="F11" s="228"/>
      <c r="G11" s="228"/>
      <c r="H11" s="228"/>
      <c r="I11" s="230"/>
      <c r="J11" s="228"/>
      <c r="K11" s="228"/>
      <c r="L11" s="230"/>
      <c r="M11" s="228"/>
      <c r="N11" s="228"/>
      <c r="O11" s="228"/>
      <c r="P11" s="230"/>
      <c r="Q11" s="228"/>
      <c r="R11" s="231"/>
      <c r="S11" s="231"/>
      <c r="T11" s="231"/>
    </row>
    <row r="12" spans="1:20" ht="18.75" thickBot="1">
      <c r="A12" s="226"/>
      <c r="B12" s="233" t="s">
        <v>145</v>
      </c>
      <c r="C12" s="228"/>
      <c r="D12" s="228"/>
      <c r="E12" s="229"/>
      <c r="F12" s="228"/>
      <c r="G12" s="228"/>
      <c r="H12" s="228"/>
      <c r="I12" s="230"/>
      <c r="J12" s="228"/>
      <c r="K12" s="228"/>
      <c r="L12" s="228"/>
      <c r="M12" s="233" t="s">
        <v>207</v>
      </c>
      <c r="N12" s="228"/>
      <c r="O12" s="228"/>
      <c r="P12" s="230"/>
      <c r="Q12" s="228"/>
      <c r="R12" s="231"/>
      <c r="S12" s="231"/>
      <c r="T12" s="231"/>
    </row>
    <row r="13" spans="1:20" ht="18.75" thickBot="1">
      <c r="A13" s="232"/>
      <c r="B13" s="317"/>
      <c r="C13" s="318"/>
      <c r="D13" s="318"/>
      <c r="E13" s="318"/>
      <c r="F13" s="318"/>
      <c r="G13" s="318"/>
      <c r="H13" s="318"/>
      <c r="I13" s="318"/>
      <c r="J13" s="319"/>
      <c r="K13" s="231"/>
      <c r="L13" s="228"/>
      <c r="M13" s="274"/>
      <c r="N13" s="228"/>
      <c r="O13" s="274"/>
      <c r="P13" s="228"/>
      <c r="Q13" s="274"/>
      <c r="R13" s="231"/>
      <c r="S13" s="231"/>
      <c r="T13" s="231"/>
    </row>
    <row r="14" spans="1:20" ht="18">
      <c r="A14" s="232"/>
      <c r="B14" s="235"/>
      <c r="C14" s="231"/>
      <c r="D14" s="231"/>
      <c r="E14" s="231"/>
      <c r="F14" s="231"/>
      <c r="G14" s="231"/>
      <c r="H14" s="231"/>
      <c r="I14" s="231"/>
      <c r="J14" s="231"/>
      <c r="K14" s="234"/>
      <c r="L14" s="228"/>
      <c r="M14" s="231" t="s">
        <v>113</v>
      </c>
      <c r="N14" s="271" t="s">
        <v>111</v>
      </c>
      <c r="O14" s="231" t="s">
        <v>112</v>
      </c>
      <c r="P14" s="271" t="s">
        <v>111</v>
      </c>
      <c r="Q14" s="231" t="s">
        <v>110</v>
      </c>
      <c r="R14" s="231"/>
      <c r="S14" s="231"/>
      <c r="T14" s="231"/>
    </row>
    <row r="15" spans="1:20" ht="18">
      <c r="A15" s="232"/>
      <c r="B15" s="235"/>
      <c r="C15" s="231"/>
      <c r="D15" s="231"/>
      <c r="E15" s="231"/>
      <c r="F15" s="231"/>
      <c r="G15" s="231"/>
      <c r="H15" s="231"/>
      <c r="I15" s="231"/>
      <c r="J15" s="231"/>
      <c r="K15" s="234"/>
      <c r="L15" s="234"/>
      <c r="M15" s="231"/>
      <c r="N15" s="228"/>
      <c r="O15" s="228"/>
      <c r="P15" s="230"/>
      <c r="Q15" s="228"/>
      <c r="R15" s="231"/>
      <c r="S15" s="231"/>
      <c r="T15" s="231"/>
    </row>
    <row r="16" spans="1:20" ht="18">
      <c r="A16" s="232"/>
      <c r="B16" s="244" t="s">
        <v>148</v>
      </c>
      <c r="C16" s="231"/>
      <c r="D16" s="231"/>
      <c r="E16" s="231"/>
      <c r="F16" s="231"/>
      <c r="G16" s="231"/>
      <c r="H16" s="231"/>
      <c r="I16" s="231"/>
      <c r="J16" s="231"/>
      <c r="K16" s="234"/>
      <c r="L16" s="234"/>
      <c r="M16" s="231"/>
      <c r="N16" s="228"/>
      <c r="O16" s="228"/>
      <c r="P16" s="230"/>
      <c r="Q16" s="228"/>
      <c r="R16" s="231"/>
      <c r="S16" s="231"/>
      <c r="T16" s="231"/>
    </row>
    <row r="17" spans="1:20" ht="18">
      <c r="A17" s="228"/>
      <c r="B17" s="233" t="s">
        <v>151</v>
      </c>
      <c r="C17" s="228"/>
      <c r="D17" s="228"/>
      <c r="E17" s="228"/>
      <c r="F17" s="228"/>
      <c r="G17" s="228"/>
      <c r="H17" s="228"/>
      <c r="I17" s="230"/>
      <c r="J17" s="228"/>
      <c r="K17" s="228"/>
      <c r="L17" s="230"/>
      <c r="M17" s="228"/>
      <c r="N17" s="231"/>
      <c r="O17" s="231"/>
      <c r="P17" s="230"/>
      <c r="Q17" s="228"/>
      <c r="R17" s="231"/>
      <c r="S17" s="231"/>
      <c r="T17" s="231"/>
    </row>
    <row r="18" spans="1:20" ht="18">
      <c r="A18" s="228"/>
      <c r="B18" s="239" t="s">
        <v>98</v>
      </c>
      <c r="C18" s="228"/>
      <c r="D18" s="228"/>
      <c r="E18" s="228"/>
      <c r="F18" s="228"/>
      <c r="G18" s="228"/>
      <c r="H18" s="228"/>
      <c r="I18" s="230"/>
      <c r="J18" s="228"/>
      <c r="K18" s="228"/>
      <c r="L18" s="230"/>
      <c r="M18" s="228"/>
      <c r="N18" s="228"/>
      <c r="O18" s="228"/>
      <c r="P18" s="230"/>
      <c r="Q18" s="228"/>
      <c r="R18" s="231"/>
      <c r="S18" s="231"/>
      <c r="T18" s="231"/>
    </row>
    <row r="19" spans="1:20" ht="18">
      <c r="A19" s="228"/>
      <c r="B19" s="233" t="s">
        <v>144</v>
      </c>
      <c r="C19" s="228"/>
      <c r="D19" s="228"/>
      <c r="E19" s="228"/>
      <c r="F19" s="228"/>
      <c r="G19" s="228"/>
      <c r="H19" s="228"/>
      <c r="I19" s="230"/>
      <c r="J19" s="228"/>
      <c r="K19" s="228"/>
      <c r="L19" s="230"/>
      <c r="M19" s="228"/>
      <c r="N19" s="228"/>
      <c r="O19" s="228"/>
      <c r="P19" s="230"/>
      <c r="Q19" s="228"/>
      <c r="R19" s="231"/>
      <c r="S19" s="231"/>
      <c r="T19" s="231"/>
    </row>
    <row r="20" spans="1:20" ht="18">
      <c r="A20" s="231"/>
      <c r="B20" s="239" t="s">
        <v>152</v>
      </c>
      <c r="C20" s="231"/>
      <c r="D20" s="231"/>
      <c r="E20" s="231"/>
      <c r="F20" s="231"/>
      <c r="G20" s="231"/>
      <c r="H20" s="231"/>
      <c r="I20" s="231"/>
      <c r="J20" s="231"/>
      <c r="K20" s="231"/>
      <c r="L20" s="231"/>
      <c r="M20" s="231"/>
      <c r="N20" s="231"/>
      <c r="O20" s="231"/>
      <c r="P20" s="231"/>
      <c r="Q20" s="231"/>
      <c r="R20" s="231"/>
      <c r="S20" s="231"/>
      <c r="T20" s="231"/>
    </row>
    <row r="22" spans="2:5" ht="18">
      <c r="B22" s="306" t="s">
        <v>117</v>
      </c>
      <c r="C22" s="306"/>
      <c r="D22" s="306"/>
      <c r="E22" s="306"/>
    </row>
    <row r="23" spans="2:16" ht="21.75" customHeight="1">
      <c r="B23" s="297"/>
      <c r="C23" s="298"/>
      <c r="D23" s="298"/>
      <c r="E23" s="298"/>
      <c r="F23" s="298"/>
      <c r="G23" s="298"/>
      <c r="H23" s="299"/>
      <c r="J23" s="297"/>
      <c r="K23" s="298"/>
      <c r="L23" s="298"/>
      <c r="M23" s="298"/>
      <c r="N23" s="298"/>
      <c r="O23" s="298"/>
      <c r="P23" s="299"/>
    </row>
    <row r="24" spans="2:10" ht="18">
      <c r="B24" s="199" t="s">
        <v>116</v>
      </c>
      <c r="J24" s="199" t="s">
        <v>115</v>
      </c>
    </row>
    <row r="26" spans="2:8" ht="18">
      <c r="B26" s="306" t="s">
        <v>147</v>
      </c>
      <c r="C26" s="306"/>
      <c r="D26" s="306"/>
      <c r="H26" s="199" t="s">
        <v>146</v>
      </c>
    </row>
    <row r="27" spans="2:11" ht="21.75" customHeight="1">
      <c r="B27" s="295"/>
      <c r="C27" s="296"/>
      <c r="E27" s="190"/>
      <c r="H27" s="203"/>
      <c r="I27" s="192"/>
      <c r="J27" s="192"/>
      <c r="K27" s="192"/>
    </row>
    <row r="29" spans="2:21" s="197" customFormat="1" ht="18">
      <c r="B29" s="199" t="s">
        <v>209</v>
      </c>
      <c r="D29" s="199"/>
      <c r="E29" s="199"/>
      <c r="F29" s="199"/>
      <c r="G29" s="204">
        <f>M33-5</f>
        <v>2018</v>
      </c>
      <c r="H29" s="199" t="s">
        <v>212</v>
      </c>
      <c r="L29" s="199"/>
      <c r="M29" s="199"/>
      <c r="N29" s="199"/>
      <c r="O29" s="199"/>
      <c r="P29" s="199"/>
      <c r="Q29" s="199"/>
      <c r="R29" s="199"/>
      <c r="S29" s="199"/>
      <c r="T29" s="199"/>
      <c r="U29" s="199"/>
    </row>
    <row r="30" spans="2:21" s="197" customFormat="1" ht="18">
      <c r="B30" s="199" t="s">
        <v>209</v>
      </c>
      <c r="E30" s="199"/>
      <c r="F30" s="199"/>
      <c r="G30" s="204">
        <f>M33-6</f>
        <v>2017</v>
      </c>
      <c r="H30" s="199" t="s">
        <v>214</v>
      </c>
      <c r="L30" s="241"/>
      <c r="M30" s="199"/>
      <c r="O30" s="273">
        <f>M33-4</f>
        <v>2019</v>
      </c>
      <c r="P30" s="289" t="s">
        <v>213</v>
      </c>
      <c r="Q30" s="289"/>
      <c r="R30" s="289"/>
      <c r="S30" s="289"/>
      <c r="T30" s="289"/>
      <c r="U30" s="289"/>
    </row>
    <row r="31" spans="2:13" s="197" customFormat="1" ht="18">
      <c r="B31" s="272"/>
      <c r="C31" s="199"/>
      <c r="E31" s="199"/>
      <c r="F31" s="199"/>
      <c r="G31" s="199"/>
      <c r="H31" s="199"/>
      <c r="I31" s="205"/>
      <c r="J31" s="199"/>
      <c r="L31" s="199"/>
      <c r="M31" s="199"/>
    </row>
    <row r="32" spans="2:13" s="197" customFormat="1" ht="18" customHeight="1">
      <c r="B32" s="199" t="s">
        <v>210</v>
      </c>
      <c r="C32" s="199"/>
      <c r="D32" s="199"/>
      <c r="E32" s="199"/>
      <c r="F32" s="199"/>
      <c r="G32" s="199"/>
      <c r="H32" s="199"/>
      <c r="I32" s="199" t="s">
        <v>211</v>
      </c>
      <c r="J32" s="199"/>
      <c r="K32" s="199"/>
      <c r="L32" s="199"/>
      <c r="M32" s="199"/>
    </row>
    <row r="33" spans="2:13" ht="21.75" customHeight="1">
      <c r="B33" s="203"/>
      <c r="D33" s="203"/>
      <c r="F33" s="295"/>
      <c r="G33" s="296"/>
      <c r="H33" s="204" t="s">
        <v>114</v>
      </c>
      <c r="I33" s="207">
        <v>12</v>
      </c>
      <c r="J33" s="205"/>
      <c r="K33" s="207">
        <v>31</v>
      </c>
      <c r="L33" s="205"/>
      <c r="M33" s="286">
        <v>2023</v>
      </c>
    </row>
    <row r="34" spans="2:13" ht="18">
      <c r="B34" s="199" t="s">
        <v>113</v>
      </c>
      <c r="C34" s="204" t="s">
        <v>111</v>
      </c>
      <c r="D34" s="199" t="s">
        <v>112</v>
      </c>
      <c r="E34" s="204" t="s">
        <v>111</v>
      </c>
      <c r="F34" s="199" t="s">
        <v>110</v>
      </c>
      <c r="I34" s="205" t="s">
        <v>113</v>
      </c>
      <c r="J34" s="204" t="s">
        <v>111</v>
      </c>
      <c r="K34" s="205" t="s">
        <v>112</v>
      </c>
      <c r="L34" s="204" t="s">
        <v>111</v>
      </c>
      <c r="M34" s="205" t="s">
        <v>110</v>
      </c>
    </row>
    <row r="36" spans="2:19" ht="18">
      <c r="B36" s="306" t="s">
        <v>149</v>
      </c>
      <c r="C36" s="306"/>
      <c r="D36" s="306"/>
      <c r="E36" s="306"/>
      <c r="F36" s="306"/>
      <c r="G36" s="306"/>
      <c r="H36" s="306"/>
      <c r="I36" s="306"/>
      <c r="J36" s="306"/>
      <c r="K36" s="306"/>
      <c r="L36" s="306"/>
      <c r="M36" s="306"/>
      <c r="N36" s="306"/>
      <c r="S36" s="200" t="s">
        <v>109</v>
      </c>
    </row>
    <row r="37" spans="2:19" ht="21.75" customHeight="1">
      <c r="B37" s="206"/>
      <c r="S37" s="200" t="s">
        <v>108</v>
      </c>
    </row>
    <row r="38" ht="18">
      <c r="S38" s="200"/>
    </row>
    <row r="39" spans="2:19" ht="18">
      <c r="B39" s="199" t="s">
        <v>206</v>
      </c>
      <c r="S39" s="200" t="s">
        <v>107</v>
      </c>
    </row>
    <row r="40" spans="2:19" ht="21.75" customHeight="1">
      <c r="B40" s="206"/>
      <c r="S40" s="200" t="s">
        <v>106</v>
      </c>
    </row>
    <row r="42" ht="18">
      <c r="B42" s="199" t="s">
        <v>208</v>
      </c>
    </row>
    <row r="43" spans="2:14" ht="21.75" customHeight="1">
      <c r="B43" s="303"/>
      <c r="C43" s="304"/>
      <c r="D43" s="304"/>
      <c r="E43" s="304"/>
      <c r="F43" s="304"/>
      <c r="G43" s="304"/>
      <c r="H43" s="304"/>
      <c r="I43" s="304"/>
      <c r="J43" s="304"/>
      <c r="K43" s="304"/>
      <c r="L43" s="304"/>
      <c r="M43" s="304"/>
      <c r="N43" s="305"/>
    </row>
    <row r="45" ht="18" customHeight="1">
      <c r="B45" s="199" t="s">
        <v>150</v>
      </c>
    </row>
    <row r="46" spans="2:14" ht="21.75" customHeight="1">
      <c r="B46" s="297"/>
      <c r="C46" s="298"/>
      <c r="D46" s="298"/>
      <c r="E46" s="298"/>
      <c r="F46" s="298"/>
      <c r="G46" s="298"/>
      <c r="H46" s="298"/>
      <c r="I46" s="298"/>
      <c r="J46" s="298"/>
      <c r="K46" s="298"/>
      <c r="L46" s="298"/>
      <c r="M46" s="298"/>
      <c r="N46" s="299"/>
    </row>
    <row r="47" ht="18">
      <c r="B47" s="199" t="s">
        <v>105</v>
      </c>
    </row>
    <row r="49" spans="2:13" ht="21.75" customHeight="1">
      <c r="B49" s="300"/>
      <c r="C49" s="301"/>
      <c r="D49" s="301"/>
      <c r="E49" s="301"/>
      <c r="F49" s="301"/>
      <c r="G49" s="301"/>
      <c r="H49" s="301"/>
      <c r="I49" s="301"/>
      <c r="J49" s="301"/>
      <c r="K49" s="301"/>
      <c r="L49" s="301"/>
      <c r="M49" s="302"/>
    </row>
    <row r="50" ht="18">
      <c r="B50" s="199" t="s">
        <v>104</v>
      </c>
    </row>
    <row r="52" spans="2:13" ht="21.75" customHeight="1">
      <c r="B52" s="300"/>
      <c r="C52" s="301"/>
      <c r="D52" s="301"/>
      <c r="E52" s="301"/>
      <c r="F52" s="301"/>
      <c r="G52" s="302"/>
      <c r="I52" s="300"/>
      <c r="J52" s="301"/>
      <c r="K52" s="301"/>
      <c r="L52" s="301"/>
      <c r="M52" s="302"/>
    </row>
    <row r="53" spans="2:9" ht="18">
      <c r="B53" s="199" t="s">
        <v>103</v>
      </c>
      <c r="I53" s="199" t="s">
        <v>102</v>
      </c>
    </row>
    <row r="55" spans="2:13" ht="21.75" customHeight="1">
      <c r="B55" s="300"/>
      <c r="C55" s="301"/>
      <c r="D55" s="301"/>
      <c r="E55" s="301"/>
      <c r="F55" s="301"/>
      <c r="G55" s="302"/>
      <c r="I55" s="300"/>
      <c r="J55" s="301"/>
      <c r="K55" s="301"/>
      <c r="L55" s="301"/>
      <c r="M55" s="302"/>
    </row>
    <row r="56" spans="2:9" ht="18">
      <c r="B56" s="199" t="s">
        <v>101</v>
      </c>
      <c r="I56" s="199" t="s">
        <v>100</v>
      </c>
    </row>
    <row r="58" ht="18">
      <c r="B58" s="199" t="s">
        <v>215</v>
      </c>
    </row>
    <row r="59" spans="2:17" ht="21.75" customHeight="1">
      <c r="B59" s="308"/>
      <c r="C59" s="309"/>
      <c r="D59" s="309"/>
      <c r="E59" s="309"/>
      <c r="F59" s="309"/>
      <c r="G59" s="309"/>
      <c r="H59" s="309"/>
      <c r="I59" s="309"/>
      <c r="J59" s="309"/>
      <c r="K59" s="309"/>
      <c r="L59" s="309"/>
      <c r="M59" s="309"/>
      <c r="N59" s="309"/>
      <c r="O59" s="309"/>
      <c r="P59" s="309"/>
      <c r="Q59" s="310"/>
    </row>
    <row r="60" spans="2:17" ht="21.75" customHeight="1">
      <c r="B60" s="311"/>
      <c r="C60" s="312"/>
      <c r="D60" s="312"/>
      <c r="E60" s="312"/>
      <c r="F60" s="312"/>
      <c r="G60" s="312"/>
      <c r="H60" s="312"/>
      <c r="I60" s="312"/>
      <c r="J60" s="312"/>
      <c r="K60" s="312"/>
      <c r="L60" s="312"/>
      <c r="M60" s="312"/>
      <c r="N60" s="312"/>
      <c r="O60" s="312"/>
      <c r="P60" s="312"/>
      <c r="Q60" s="313"/>
    </row>
    <row r="61" spans="2:17" ht="21.75" customHeight="1">
      <c r="B61" s="311"/>
      <c r="C61" s="312"/>
      <c r="D61" s="312"/>
      <c r="E61" s="312"/>
      <c r="F61" s="312"/>
      <c r="G61" s="312"/>
      <c r="H61" s="312"/>
      <c r="I61" s="312"/>
      <c r="J61" s="312"/>
      <c r="K61" s="312"/>
      <c r="L61" s="312"/>
      <c r="M61" s="312"/>
      <c r="N61" s="312"/>
      <c r="O61" s="312"/>
      <c r="P61" s="312"/>
      <c r="Q61" s="313"/>
    </row>
    <row r="62" spans="2:17" ht="21.75" customHeight="1">
      <c r="B62" s="311"/>
      <c r="C62" s="312"/>
      <c r="D62" s="312"/>
      <c r="E62" s="312"/>
      <c r="F62" s="312"/>
      <c r="G62" s="312"/>
      <c r="H62" s="312"/>
      <c r="I62" s="312"/>
      <c r="J62" s="312"/>
      <c r="K62" s="312"/>
      <c r="L62" s="312"/>
      <c r="M62" s="312"/>
      <c r="N62" s="312"/>
      <c r="O62" s="312"/>
      <c r="P62" s="312"/>
      <c r="Q62" s="313"/>
    </row>
    <row r="63" spans="2:17" ht="21.75" customHeight="1">
      <c r="B63" s="311"/>
      <c r="C63" s="312"/>
      <c r="D63" s="312"/>
      <c r="E63" s="312"/>
      <c r="F63" s="312"/>
      <c r="G63" s="312"/>
      <c r="H63" s="312"/>
      <c r="I63" s="312"/>
      <c r="J63" s="312"/>
      <c r="K63" s="312"/>
      <c r="L63" s="312"/>
      <c r="M63" s="312"/>
      <c r="N63" s="312"/>
      <c r="O63" s="312"/>
      <c r="P63" s="312"/>
      <c r="Q63" s="313"/>
    </row>
    <row r="64" spans="2:17" ht="21.75" customHeight="1">
      <c r="B64" s="311"/>
      <c r="C64" s="312"/>
      <c r="D64" s="312"/>
      <c r="E64" s="312"/>
      <c r="F64" s="312"/>
      <c r="G64" s="312"/>
      <c r="H64" s="312"/>
      <c r="I64" s="312"/>
      <c r="J64" s="312"/>
      <c r="K64" s="312"/>
      <c r="L64" s="312"/>
      <c r="M64" s="312"/>
      <c r="N64" s="312"/>
      <c r="O64" s="312"/>
      <c r="P64" s="312"/>
      <c r="Q64" s="313"/>
    </row>
    <row r="65" spans="2:17" ht="21.75" customHeight="1">
      <c r="B65" s="311"/>
      <c r="C65" s="312"/>
      <c r="D65" s="312"/>
      <c r="E65" s="312"/>
      <c r="F65" s="312"/>
      <c r="G65" s="312"/>
      <c r="H65" s="312"/>
      <c r="I65" s="312"/>
      <c r="J65" s="312"/>
      <c r="K65" s="312"/>
      <c r="L65" s="312"/>
      <c r="M65" s="312"/>
      <c r="N65" s="312"/>
      <c r="O65" s="312"/>
      <c r="P65" s="312"/>
      <c r="Q65" s="313"/>
    </row>
    <row r="66" spans="2:17" ht="21.75" customHeight="1">
      <c r="B66" s="311"/>
      <c r="C66" s="312"/>
      <c r="D66" s="312"/>
      <c r="E66" s="312"/>
      <c r="F66" s="312"/>
      <c r="G66" s="312"/>
      <c r="H66" s="312"/>
      <c r="I66" s="312"/>
      <c r="J66" s="312"/>
      <c r="K66" s="312"/>
      <c r="L66" s="312"/>
      <c r="M66" s="312"/>
      <c r="N66" s="312"/>
      <c r="O66" s="312"/>
      <c r="P66" s="312"/>
      <c r="Q66" s="313"/>
    </row>
    <row r="67" spans="2:17" ht="21.75" customHeight="1">
      <c r="B67" s="311"/>
      <c r="C67" s="312"/>
      <c r="D67" s="312"/>
      <c r="E67" s="312"/>
      <c r="F67" s="312"/>
      <c r="G67" s="312"/>
      <c r="H67" s="312"/>
      <c r="I67" s="312"/>
      <c r="J67" s="312"/>
      <c r="K67" s="312"/>
      <c r="L67" s="312"/>
      <c r="M67" s="312"/>
      <c r="N67" s="312"/>
      <c r="O67" s="312"/>
      <c r="P67" s="312"/>
      <c r="Q67" s="313"/>
    </row>
    <row r="68" spans="2:17" ht="21.75" customHeight="1">
      <c r="B68" s="311"/>
      <c r="C68" s="312"/>
      <c r="D68" s="312"/>
      <c r="E68" s="312"/>
      <c r="F68" s="312"/>
      <c r="G68" s="312"/>
      <c r="H68" s="312"/>
      <c r="I68" s="312"/>
      <c r="J68" s="312"/>
      <c r="K68" s="312"/>
      <c r="L68" s="312"/>
      <c r="M68" s="312"/>
      <c r="N68" s="312"/>
      <c r="O68" s="312"/>
      <c r="P68" s="312"/>
      <c r="Q68" s="313"/>
    </row>
    <row r="69" spans="2:17" ht="21.75" customHeight="1">
      <c r="B69" s="311"/>
      <c r="C69" s="312"/>
      <c r="D69" s="312"/>
      <c r="E69" s="312"/>
      <c r="F69" s="312"/>
      <c r="G69" s="312"/>
      <c r="H69" s="312"/>
      <c r="I69" s="312"/>
      <c r="J69" s="312"/>
      <c r="K69" s="312"/>
      <c r="L69" s="312"/>
      <c r="M69" s="312"/>
      <c r="N69" s="312"/>
      <c r="O69" s="312"/>
      <c r="P69" s="312"/>
      <c r="Q69" s="313"/>
    </row>
    <row r="70" spans="2:17" ht="21.75" customHeight="1">
      <c r="B70" s="311"/>
      <c r="C70" s="312"/>
      <c r="D70" s="312"/>
      <c r="E70" s="312"/>
      <c r="F70" s="312"/>
      <c r="G70" s="312"/>
      <c r="H70" s="312"/>
      <c r="I70" s="312"/>
      <c r="J70" s="312"/>
      <c r="K70" s="312"/>
      <c r="L70" s="312"/>
      <c r="M70" s="312"/>
      <c r="N70" s="312"/>
      <c r="O70" s="312"/>
      <c r="P70" s="312"/>
      <c r="Q70" s="313"/>
    </row>
    <row r="71" spans="2:17" ht="21.75" customHeight="1">
      <c r="B71" s="314"/>
      <c r="C71" s="315"/>
      <c r="D71" s="315"/>
      <c r="E71" s="315"/>
      <c r="F71" s="315"/>
      <c r="G71" s="315"/>
      <c r="H71" s="315"/>
      <c r="I71" s="315"/>
      <c r="J71" s="315"/>
      <c r="K71" s="315"/>
      <c r="L71" s="315"/>
      <c r="M71" s="315"/>
      <c r="N71" s="315"/>
      <c r="O71" s="315"/>
      <c r="P71" s="315"/>
      <c r="Q71" s="316"/>
    </row>
    <row r="75" ht="18">
      <c r="B75" s="208" t="str">
        <f>Instructions!$B$74</f>
        <v>v5.3 1/16/2024 AY</v>
      </c>
    </row>
  </sheetData>
  <sheetProtection password="D26A" sheet="1" objects="1" scenarios="1" selectLockedCells="1"/>
  <mergeCells count="18">
    <mergeCell ref="S8:T8"/>
    <mergeCell ref="B59:Q71"/>
    <mergeCell ref="B13:J13"/>
    <mergeCell ref="B26:D26"/>
    <mergeCell ref="I52:M52"/>
    <mergeCell ref="I55:M55"/>
    <mergeCell ref="B49:M49"/>
    <mergeCell ref="B22:E22"/>
    <mergeCell ref="B27:C27"/>
    <mergeCell ref="B46:N46"/>
    <mergeCell ref="B52:G52"/>
    <mergeCell ref="B55:G55"/>
    <mergeCell ref="B43:N43"/>
    <mergeCell ref="J23:P23"/>
    <mergeCell ref="B36:N36"/>
    <mergeCell ref="P30:U30"/>
    <mergeCell ref="B23:H23"/>
    <mergeCell ref="F33:G33"/>
  </mergeCells>
  <dataValidations count="3">
    <dataValidation type="list" allowBlank="1" showInputMessage="1" showErrorMessage="1" prompt="select one" sqref="B40">
      <formula1>$S$39:$S$40</formula1>
    </dataValidation>
    <dataValidation allowBlank="1" showInputMessage="1" showErrorMessage="1" prompt="Select one" sqref="E37"/>
    <dataValidation type="list" allowBlank="1" showInputMessage="1" showErrorMessage="1" prompt="select one" sqref="B37">
      <formula1>$S$36:$S$37</formula1>
    </dataValidation>
  </dataValidations>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2:U66"/>
  <sheetViews>
    <sheetView showGridLines="0" zoomScalePageLayoutView="0" workbookViewId="0" topLeftCell="A1">
      <pane ySplit="15" topLeftCell="A16" activePane="bottomLeft" state="frozen"/>
      <selection pane="topLeft" activeCell="A1" sqref="A1"/>
      <selection pane="bottomLeft" activeCell="G19" sqref="G19"/>
    </sheetView>
  </sheetViews>
  <sheetFormatPr defaultColWidth="8.8515625" defaultRowHeight="15"/>
  <cols>
    <col min="1" max="1" width="37.7109375" style="1" customWidth="1"/>
    <col min="2" max="2" width="6.421875" style="1" customWidth="1"/>
    <col min="3" max="3" width="23.8515625" style="1" customWidth="1"/>
    <col min="4" max="4" width="4.7109375" style="2" customWidth="1"/>
    <col min="5" max="5" width="16.8515625" style="1" customWidth="1"/>
    <col min="6" max="6" width="10.8515625" style="1" customWidth="1"/>
    <col min="7" max="7" width="12.00390625" style="1" customWidth="1"/>
    <col min="8" max="8" width="8.421875" style="1" customWidth="1"/>
    <col min="9" max="9" width="10.8515625" style="1" customWidth="1"/>
    <col min="10" max="10" width="12.00390625" style="2" customWidth="1"/>
    <col min="11" max="11" width="8.421875" style="1" customWidth="1"/>
    <col min="12" max="12" width="10.8515625" style="1" customWidth="1"/>
    <col min="13" max="13" width="12.00390625" style="2" customWidth="1"/>
    <col min="14" max="14" width="8.421875" style="1" customWidth="1"/>
    <col min="15" max="15" width="10.8515625" style="1" customWidth="1"/>
    <col min="16" max="16" width="12.00390625" style="2" customWidth="1"/>
    <col min="17" max="17" width="8.421875" style="1" customWidth="1"/>
    <col min="18" max="18" width="10.8515625" style="1" customWidth="1"/>
    <col min="19" max="19" width="12.00390625" style="2" customWidth="1"/>
    <col min="20" max="20" width="8.421875" style="1" customWidth="1"/>
    <col min="21" max="21" width="28.7109375" style="1" customWidth="1"/>
    <col min="22" max="16384" width="8.8515625" style="1" customWidth="1"/>
  </cols>
  <sheetData>
    <row r="2" ht="18">
      <c r="G2" s="225" t="s">
        <v>216</v>
      </c>
    </row>
    <row r="3" spans="1:7" ht="19.5">
      <c r="A3" s="192"/>
      <c r="B3" s="192"/>
      <c r="C3" s="192"/>
      <c r="G3" s="59" t="s">
        <v>31</v>
      </c>
    </row>
    <row r="5" spans="1:21" ht="18">
      <c r="A5" s="325" t="s">
        <v>95</v>
      </c>
      <c r="B5" s="325"/>
      <c r="C5" s="325"/>
      <c r="D5" s="325"/>
      <c r="E5" s="325"/>
      <c r="F5" s="325"/>
      <c r="G5" s="325"/>
      <c r="H5" s="325"/>
      <c r="I5" s="325"/>
      <c r="J5" s="325"/>
      <c r="K5" s="325"/>
      <c r="L5" s="325"/>
      <c r="M5" s="325"/>
      <c r="N5" s="325"/>
      <c r="O5" s="325"/>
      <c r="P5" s="325"/>
      <c r="Q5" s="325"/>
      <c r="R5" s="325"/>
      <c r="S5" s="325"/>
      <c r="T5" s="325"/>
      <c r="U5" s="325"/>
    </row>
    <row r="6" spans="1:21" ht="18">
      <c r="A6" s="325" t="s">
        <v>180</v>
      </c>
      <c r="B6" s="325"/>
      <c r="C6" s="325"/>
      <c r="D6" s="325"/>
      <c r="E6" s="325"/>
      <c r="F6" s="325"/>
      <c r="G6" s="325"/>
      <c r="H6" s="325"/>
      <c r="I6" s="325"/>
      <c r="J6" s="325"/>
      <c r="K6" s="325"/>
      <c r="L6" s="325"/>
      <c r="M6" s="325"/>
      <c r="N6" s="325"/>
      <c r="O6" s="325"/>
      <c r="P6" s="325"/>
      <c r="Q6" s="325"/>
      <c r="R6" s="325"/>
      <c r="S6" s="325"/>
      <c r="T6" s="325"/>
      <c r="U6" s="325"/>
    </row>
    <row r="7" spans="1:21" ht="18">
      <c r="A7" s="325" t="s">
        <v>129</v>
      </c>
      <c r="B7" s="325"/>
      <c r="C7" s="325"/>
      <c r="D7" s="325"/>
      <c r="E7" s="325"/>
      <c r="F7" s="325"/>
      <c r="G7" s="325"/>
      <c r="H7" s="325"/>
      <c r="I7" s="325"/>
      <c r="J7" s="325"/>
      <c r="K7" s="325"/>
      <c r="L7" s="325"/>
      <c r="M7" s="325"/>
      <c r="N7" s="325"/>
      <c r="O7" s="325"/>
      <c r="P7" s="325"/>
      <c r="Q7" s="325"/>
      <c r="R7" s="325"/>
      <c r="S7" s="325"/>
      <c r="T7" s="325"/>
      <c r="U7" s="325"/>
    </row>
    <row r="8" spans="1:21" ht="18">
      <c r="A8" s="326" t="s">
        <v>130</v>
      </c>
      <c r="B8" s="326"/>
      <c r="C8" s="326"/>
      <c r="D8" s="326"/>
      <c r="E8" s="326"/>
      <c r="F8" s="326"/>
      <c r="G8" s="326"/>
      <c r="H8" s="326"/>
      <c r="I8" s="326"/>
      <c r="J8" s="326"/>
      <c r="K8" s="326"/>
      <c r="L8" s="326"/>
      <c r="M8" s="326"/>
      <c r="N8" s="326"/>
      <c r="O8" s="326"/>
      <c r="P8" s="326"/>
      <c r="Q8" s="326"/>
      <c r="R8" s="326"/>
      <c r="S8" s="326"/>
      <c r="T8" s="326"/>
      <c r="U8" s="326"/>
    </row>
    <row r="9" spans="1:19" ht="18">
      <c r="A9" s="275" t="s">
        <v>118</v>
      </c>
      <c r="B9" s="275"/>
      <c r="C9" s="275"/>
      <c r="D9" s="275"/>
      <c r="E9" s="275"/>
      <c r="F9" s="275"/>
      <c r="G9" s="275"/>
      <c r="H9" s="275"/>
      <c r="I9" s="275"/>
      <c r="J9" s="275"/>
      <c r="K9" s="275"/>
      <c r="L9" s="275"/>
      <c r="M9" s="275"/>
      <c r="N9" s="275"/>
      <c r="O9" s="275"/>
      <c r="P9" s="275"/>
      <c r="Q9" s="275"/>
      <c r="R9" s="275"/>
      <c r="S9" s="1"/>
    </row>
    <row r="10" spans="1:21" ht="36" customHeight="1">
      <c r="A10" s="329" t="s">
        <v>202</v>
      </c>
      <c r="B10" s="329"/>
      <c r="C10" s="329"/>
      <c r="D10" s="329"/>
      <c r="E10" s="329"/>
      <c r="F10" s="329"/>
      <c r="G10" s="329"/>
      <c r="H10" s="329"/>
      <c r="I10" s="329"/>
      <c r="J10" s="329"/>
      <c r="K10" s="329"/>
      <c r="L10" s="329"/>
      <c r="M10" s="329"/>
      <c r="N10" s="329"/>
      <c r="O10" s="329"/>
      <c r="P10" s="329"/>
      <c r="Q10" s="329"/>
      <c r="R10" s="329"/>
      <c r="S10" s="329"/>
      <c r="T10" s="329"/>
      <c r="U10" s="329"/>
    </row>
    <row r="11" spans="1:21" ht="18">
      <c r="A11" s="190" t="s">
        <v>217</v>
      </c>
      <c r="B11" s="190">
        <f>Application!$G$29</f>
        <v>2018</v>
      </c>
      <c r="C11" s="190" t="s">
        <v>218</v>
      </c>
      <c r="D11" s="190"/>
      <c r="E11" s="190"/>
      <c r="F11" s="190"/>
      <c r="G11" s="190"/>
      <c r="H11" s="190"/>
      <c r="I11" s="190"/>
      <c r="J11" s="190"/>
      <c r="K11" s="190"/>
      <c r="L11" s="190"/>
      <c r="M11" s="190"/>
      <c r="N11" s="190"/>
      <c r="O11" s="190"/>
      <c r="P11" s="190"/>
      <c r="Q11" s="190"/>
      <c r="R11" s="190"/>
      <c r="S11" s="190"/>
      <c r="T11" s="190"/>
      <c r="U11" s="190"/>
    </row>
    <row r="12" spans="1:7" ht="18">
      <c r="A12" s="191"/>
      <c r="B12" s="191"/>
      <c r="C12" s="191"/>
      <c r="G12" s="46"/>
    </row>
    <row r="13" spans="1:7" ht="18.75" thickBot="1">
      <c r="A13" s="202">
        <f>Application!$B$23</f>
        <v>0</v>
      </c>
      <c r="B13" s="202"/>
      <c r="C13" s="202"/>
      <c r="G13" s="46"/>
    </row>
    <row r="14" spans="1:21" s="7" customFormat="1" ht="18.75" thickTop="1">
      <c r="A14" s="209">
        <f>Application!$J$23</f>
        <v>0</v>
      </c>
      <c r="B14" s="209"/>
      <c r="C14" s="209"/>
      <c r="D14" s="3" t="s">
        <v>28</v>
      </c>
      <c r="E14" s="4"/>
      <c r="F14" s="322" t="s">
        <v>196</v>
      </c>
      <c r="G14" s="323"/>
      <c r="H14" s="324"/>
      <c r="I14" s="322" t="s">
        <v>197</v>
      </c>
      <c r="J14" s="323"/>
      <c r="K14" s="324"/>
      <c r="L14" s="322" t="s">
        <v>198</v>
      </c>
      <c r="M14" s="323"/>
      <c r="N14" s="324"/>
      <c r="O14" s="322" t="s">
        <v>199</v>
      </c>
      <c r="P14" s="323"/>
      <c r="Q14" s="324"/>
      <c r="R14" s="322" t="s">
        <v>200</v>
      </c>
      <c r="S14" s="323"/>
      <c r="T14" s="324"/>
      <c r="U14" s="217" t="s">
        <v>19</v>
      </c>
    </row>
    <row r="15" spans="4:21" s="7" customFormat="1" ht="16.5" thickBot="1">
      <c r="D15" s="60" t="s">
        <v>119</v>
      </c>
      <c r="E15" s="61"/>
      <c r="F15" s="320" t="s">
        <v>204</v>
      </c>
      <c r="G15" s="321"/>
      <c r="H15" s="262">
        <f>T15-4</f>
        <v>2019</v>
      </c>
      <c r="I15" s="320" t="s">
        <v>204</v>
      </c>
      <c r="J15" s="321"/>
      <c r="K15" s="262">
        <f>T15-3</f>
        <v>2020</v>
      </c>
      <c r="L15" s="320" t="s">
        <v>204</v>
      </c>
      <c r="M15" s="321"/>
      <c r="N15" s="262">
        <f>T15-2</f>
        <v>2021</v>
      </c>
      <c r="O15" s="320" t="s">
        <v>204</v>
      </c>
      <c r="P15" s="321"/>
      <c r="Q15" s="262">
        <f>T15-1</f>
        <v>2022</v>
      </c>
      <c r="R15" s="320" t="s">
        <v>204</v>
      </c>
      <c r="S15" s="321"/>
      <c r="T15" s="263">
        <f>Application!$M$33</f>
        <v>2023</v>
      </c>
      <c r="U15" s="218" t="s">
        <v>121</v>
      </c>
    </row>
    <row r="16" spans="1:21" s="7" customFormat="1" ht="16.5" thickTop="1">
      <c r="A16" s="65" t="s">
        <v>87</v>
      </c>
      <c r="B16" s="28"/>
      <c r="C16" s="28"/>
      <c r="D16" s="70"/>
      <c r="E16" s="29"/>
      <c r="F16" s="71"/>
      <c r="G16" s="30"/>
      <c r="H16" s="66"/>
      <c r="I16" s="71"/>
      <c r="J16" s="30"/>
      <c r="K16" s="66"/>
      <c r="L16" s="71"/>
      <c r="M16" s="30"/>
      <c r="N16" s="66"/>
      <c r="O16" s="71"/>
      <c r="P16" s="30"/>
      <c r="Q16" s="66"/>
      <c r="R16" s="71"/>
      <c r="S16" s="30"/>
      <c r="T16" s="210"/>
      <c r="U16" s="219"/>
    </row>
    <row r="17" spans="1:21" s="7" customFormat="1" ht="15.75">
      <c r="A17" s="67" t="s">
        <v>32</v>
      </c>
      <c r="B17" s="276"/>
      <c r="C17" s="276"/>
      <c r="D17" s="38"/>
      <c r="E17" s="39"/>
      <c r="F17" s="72"/>
      <c r="G17" s="68"/>
      <c r="H17" s="69"/>
      <c r="I17" s="72"/>
      <c r="J17" s="68"/>
      <c r="K17" s="69"/>
      <c r="L17" s="72"/>
      <c r="M17" s="68"/>
      <c r="N17" s="69"/>
      <c r="O17" s="72"/>
      <c r="P17" s="68"/>
      <c r="Q17" s="69"/>
      <c r="R17" s="72"/>
      <c r="S17" s="68"/>
      <c r="T17" s="211"/>
      <c r="U17" s="220"/>
    </row>
    <row r="18" spans="1:21" s="7" customFormat="1" ht="15.75">
      <c r="A18" s="67"/>
      <c r="B18" s="276"/>
      <c r="C18" s="276"/>
      <c r="D18" s="38"/>
      <c r="E18" s="39"/>
      <c r="F18" s="72"/>
      <c r="H18" s="211"/>
      <c r="I18" s="72"/>
      <c r="J18" s="68"/>
      <c r="K18" s="211"/>
      <c r="L18" s="72"/>
      <c r="M18" s="68"/>
      <c r="N18" s="211"/>
      <c r="O18" s="72"/>
      <c r="P18" s="68"/>
      <c r="Q18" s="211"/>
      <c r="R18" s="72"/>
      <c r="S18" s="68"/>
      <c r="T18" s="211"/>
      <c r="U18" s="254" t="s">
        <v>186</v>
      </c>
    </row>
    <row r="19" spans="1:21" ht="15.75">
      <c r="A19" s="248" t="s">
        <v>185</v>
      </c>
      <c r="B19" s="277"/>
      <c r="C19" s="277"/>
      <c r="D19" s="249"/>
      <c r="E19" s="251"/>
      <c r="F19" s="252" t="s">
        <v>188</v>
      </c>
      <c r="G19" s="255"/>
      <c r="H19" s="253">
        <f>IF(G19="",1,IF(G19="In Person",2,20))</f>
        <v>1</v>
      </c>
      <c r="I19" s="252" t="s">
        <v>188</v>
      </c>
      <c r="J19" s="255"/>
      <c r="K19" s="253">
        <f>IF(J19="",1,2)</f>
        <v>1</v>
      </c>
      <c r="L19" s="252" t="s">
        <v>188</v>
      </c>
      <c r="M19" s="255"/>
      <c r="N19" s="253">
        <f>IF(M19="",1,2)</f>
        <v>1</v>
      </c>
      <c r="O19" s="252" t="s">
        <v>188</v>
      </c>
      <c r="P19" s="255"/>
      <c r="Q19" s="253">
        <f>IF(P19="",1,2)</f>
        <v>1</v>
      </c>
      <c r="R19" s="252" t="s">
        <v>188</v>
      </c>
      <c r="S19" s="255"/>
      <c r="T19" s="253">
        <f>IF(S19="",1,IF(S19="In Person",2,20))</f>
        <v>1</v>
      </c>
      <c r="U19" s="254" t="s">
        <v>187</v>
      </c>
    </row>
    <row r="20" spans="1:21" s="7" customFormat="1" ht="15.75">
      <c r="A20" s="248"/>
      <c r="B20" s="277"/>
      <c r="C20" s="277"/>
      <c r="D20" s="249"/>
      <c r="E20" s="39"/>
      <c r="F20" s="72"/>
      <c r="G20" s="68"/>
      <c r="H20" s="211"/>
      <c r="I20" s="72"/>
      <c r="J20" s="68"/>
      <c r="K20" s="211"/>
      <c r="L20" s="72"/>
      <c r="M20" s="68"/>
      <c r="N20" s="211"/>
      <c r="O20" s="72"/>
      <c r="P20" s="68"/>
      <c r="Q20" s="211"/>
      <c r="R20" s="72"/>
      <c r="S20" s="68"/>
      <c r="T20" s="211"/>
      <c r="U20" s="250"/>
    </row>
    <row r="21" spans="1:21" s="7" customFormat="1" ht="15.75">
      <c r="A21" s="8"/>
      <c r="B21" s="276"/>
      <c r="C21" s="276"/>
      <c r="D21" s="38"/>
      <c r="E21" s="39"/>
      <c r="F21" s="62" t="s">
        <v>30</v>
      </c>
      <c r="G21" s="63"/>
      <c r="H21" s="50" t="s">
        <v>27</v>
      </c>
      <c r="I21" s="62" t="s">
        <v>30</v>
      </c>
      <c r="J21" s="64"/>
      <c r="K21" s="50" t="s">
        <v>27</v>
      </c>
      <c r="L21" s="62" t="s">
        <v>30</v>
      </c>
      <c r="M21" s="64"/>
      <c r="N21" s="50" t="s">
        <v>27</v>
      </c>
      <c r="O21" s="62" t="s">
        <v>30</v>
      </c>
      <c r="P21" s="64"/>
      <c r="Q21" s="50" t="s">
        <v>27</v>
      </c>
      <c r="R21" s="62" t="s">
        <v>30</v>
      </c>
      <c r="S21" s="64"/>
      <c r="T21" s="212" t="s">
        <v>27</v>
      </c>
      <c r="U21" s="216"/>
    </row>
    <row r="22" spans="1:21" ht="15.75">
      <c r="A22" s="11" t="s">
        <v>189</v>
      </c>
      <c r="B22" s="278"/>
      <c r="C22" s="278"/>
      <c r="D22" s="12">
        <v>6</v>
      </c>
      <c r="E22" s="13" t="s">
        <v>24</v>
      </c>
      <c r="F22" s="146"/>
      <c r="G22" s="14" t="s">
        <v>122</v>
      </c>
      <c r="H22" s="15">
        <f>IF(H19=1,0,IF(H19=2,$D$22*F22,0))</f>
        <v>0</v>
      </c>
      <c r="I22" s="146"/>
      <c r="J22" s="14" t="s">
        <v>122</v>
      </c>
      <c r="K22" s="15">
        <f>IF(K19=1,0,$D$22*I22)</f>
        <v>0</v>
      </c>
      <c r="L22" s="146"/>
      <c r="M22" s="14" t="s">
        <v>122</v>
      </c>
      <c r="N22" s="15">
        <f>IF(N19=1,0,$D$22*L22)</f>
        <v>0</v>
      </c>
      <c r="O22" s="146"/>
      <c r="P22" s="14" t="s">
        <v>122</v>
      </c>
      <c r="Q22" s="15">
        <f>IF(Q19=1,0,$D$22*O22)</f>
        <v>0</v>
      </c>
      <c r="R22" s="146"/>
      <c r="S22" s="14" t="s">
        <v>122</v>
      </c>
      <c r="T22" s="15">
        <f>IF(T19=1,0,IF(T19=2,$D$22*R22,0))</f>
        <v>0</v>
      </c>
      <c r="U22" s="215"/>
    </row>
    <row r="23" spans="1:21" ht="15.75">
      <c r="A23" s="189" t="s">
        <v>91</v>
      </c>
      <c r="B23" s="279"/>
      <c r="C23" s="279"/>
      <c r="D23" s="12">
        <v>6</v>
      </c>
      <c r="E23" s="13" t="s">
        <v>24</v>
      </c>
      <c r="F23" s="146"/>
      <c r="G23" s="14" t="s">
        <v>122</v>
      </c>
      <c r="H23" s="15">
        <f>$D$23*F23</f>
        <v>0</v>
      </c>
      <c r="I23" s="146"/>
      <c r="J23" s="14" t="s">
        <v>122</v>
      </c>
      <c r="K23" s="15">
        <f>$D$23*I23</f>
        <v>0</v>
      </c>
      <c r="L23" s="146"/>
      <c r="M23" s="14" t="s">
        <v>122</v>
      </c>
      <c r="N23" s="15">
        <f>$D$23*L23</f>
        <v>0</v>
      </c>
      <c r="O23" s="146"/>
      <c r="P23" s="14" t="s">
        <v>122</v>
      </c>
      <c r="Q23" s="15">
        <f>$D$23*O23</f>
        <v>0</v>
      </c>
      <c r="R23" s="146"/>
      <c r="S23" s="14" t="s">
        <v>122</v>
      </c>
      <c r="T23" s="12">
        <f>$D$23*R23</f>
        <v>0</v>
      </c>
      <c r="U23" s="215"/>
    </row>
    <row r="24" spans="1:21" ht="15.75">
      <c r="A24" s="189" t="s">
        <v>94</v>
      </c>
      <c r="B24" s="279"/>
      <c r="C24" s="279"/>
      <c r="D24" s="12">
        <v>4</v>
      </c>
      <c r="E24" s="13" t="s">
        <v>24</v>
      </c>
      <c r="F24" s="146"/>
      <c r="G24" s="14" t="s">
        <v>122</v>
      </c>
      <c r="H24" s="15">
        <f>$D$24*F24</f>
        <v>0</v>
      </c>
      <c r="I24" s="146"/>
      <c r="J24" s="14" t="s">
        <v>122</v>
      </c>
      <c r="K24" s="15">
        <f>$D$24*I24</f>
        <v>0</v>
      </c>
      <c r="L24" s="146"/>
      <c r="M24" s="14" t="s">
        <v>122</v>
      </c>
      <c r="N24" s="15">
        <f>$D$24*L24</f>
        <v>0</v>
      </c>
      <c r="O24" s="146"/>
      <c r="P24" s="14" t="s">
        <v>122</v>
      </c>
      <c r="Q24" s="15">
        <f>$D$24*O24</f>
        <v>0</v>
      </c>
      <c r="R24" s="146"/>
      <c r="S24" s="14" t="s">
        <v>122</v>
      </c>
      <c r="T24" s="12">
        <f>$D$24*R24</f>
        <v>0</v>
      </c>
      <c r="U24" s="215"/>
    </row>
    <row r="25" spans="1:21" ht="15.75">
      <c r="A25" s="189" t="s">
        <v>92</v>
      </c>
      <c r="B25" s="279"/>
      <c r="C25" s="279"/>
      <c r="D25" s="12">
        <v>4</v>
      </c>
      <c r="E25" s="13" t="s">
        <v>24</v>
      </c>
      <c r="F25" s="146"/>
      <c r="G25" s="14" t="s">
        <v>122</v>
      </c>
      <c r="H25" s="15">
        <f>$D$25*F25</f>
        <v>0</v>
      </c>
      <c r="I25" s="146"/>
      <c r="J25" s="14" t="s">
        <v>122</v>
      </c>
      <c r="K25" s="15">
        <f>$D$25*I25</f>
        <v>0</v>
      </c>
      <c r="L25" s="146"/>
      <c r="M25" s="14" t="s">
        <v>122</v>
      </c>
      <c r="N25" s="15">
        <f>$D$25*L25</f>
        <v>0</v>
      </c>
      <c r="O25" s="146"/>
      <c r="P25" s="14" t="s">
        <v>122</v>
      </c>
      <c r="Q25" s="15">
        <f>$D$25*O25</f>
        <v>0</v>
      </c>
      <c r="R25" s="146"/>
      <c r="S25" s="14" t="s">
        <v>122</v>
      </c>
      <c r="T25" s="12">
        <f>$D$25*R25</f>
        <v>0</v>
      </c>
      <c r="U25" s="215"/>
    </row>
    <row r="26" spans="1:21" ht="15.75">
      <c r="A26" s="189" t="s">
        <v>93</v>
      </c>
      <c r="B26" s="279"/>
      <c r="C26" s="279"/>
      <c r="D26" s="12">
        <v>6</v>
      </c>
      <c r="E26" s="13" t="s">
        <v>24</v>
      </c>
      <c r="F26" s="146"/>
      <c r="G26" s="14" t="s">
        <v>122</v>
      </c>
      <c r="H26" s="15">
        <f>$D$26*F26</f>
        <v>0</v>
      </c>
      <c r="I26" s="146"/>
      <c r="J26" s="14" t="s">
        <v>122</v>
      </c>
      <c r="K26" s="15">
        <f>$D$26*I26</f>
        <v>0</v>
      </c>
      <c r="L26" s="146"/>
      <c r="M26" s="14" t="s">
        <v>122</v>
      </c>
      <c r="N26" s="15">
        <f>$D$26*L26</f>
        <v>0</v>
      </c>
      <c r="O26" s="146"/>
      <c r="P26" s="14" t="s">
        <v>122</v>
      </c>
      <c r="Q26" s="15">
        <f>$D$26*O26</f>
        <v>0</v>
      </c>
      <c r="R26" s="146"/>
      <c r="S26" s="14" t="s">
        <v>122</v>
      </c>
      <c r="T26" s="12">
        <f>$D$26*R26</f>
        <v>0</v>
      </c>
      <c r="U26" s="215"/>
    </row>
    <row r="27" spans="1:21" ht="15.75">
      <c r="A27" s="11" t="s">
        <v>0</v>
      </c>
      <c r="B27" s="278"/>
      <c r="C27" s="278"/>
      <c r="D27" s="12">
        <v>3</v>
      </c>
      <c r="E27" s="13" t="s">
        <v>24</v>
      </c>
      <c r="F27" s="146"/>
      <c r="G27" s="14" t="s">
        <v>122</v>
      </c>
      <c r="H27" s="15">
        <f>$D$27*F27</f>
        <v>0</v>
      </c>
      <c r="I27" s="146"/>
      <c r="J27" s="14" t="s">
        <v>122</v>
      </c>
      <c r="K27" s="15">
        <f>$D$27*I27</f>
        <v>0</v>
      </c>
      <c r="L27" s="146"/>
      <c r="M27" s="14" t="s">
        <v>122</v>
      </c>
      <c r="N27" s="15">
        <f>$D$27*L27</f>
        <v>0</v>
      </c>
      <c r="O27" s="146"/>
      <c r="P27" s="14" t="s">
        <v>122</v>
      </c>
      <c r="Q27" s="15">
        <f>$D$27*O27</f>
        <v>0</v>
      </c>
      <c r="R27" s="146"/>
      <c r="S27" s="14" t="s">
        <v>122</v>
      </c>
      <c r="T27" s="12">
        <f>$D$27*R27</f>
        <v>0</v>
      </c>
      <c r="U27" s="215"/>
    </row>
    <row r="28" spans="1:21" ht="15.75">
      <c r="A28" s="11" t="s">
        <v>1</v>
      </c>
      <c r="B28" s="278"/>
      <c r="C28" s="278"/>
      <c r="D28" s="12">
        <v>2</v>
      </c>
      <c r="E28" s="13" t="s">
        <v>24</v>
      </c>
      <c r="F28" s="146"/>
      <c r="G28" s="14" t="s">
        <v>122</v>
      </c>
      <c r="H28" s="15">
        <f>$D$28*F28</f>
        <v>0</v>
      </c>
      <c r="I28" s="146"/>
      <c r="J28" s="14" t="s">
        <v>122</v>
      </c>
      <c r="K28" s="15">
        <f>$D$28*I28</f>
        <v>0</v>
      </c>
      <c r="L28" s="146"/>
      <c r="M28" s="14" t="s">
        <v>122</v>
      </c>
      <c r="N28" s="15">
        <f>$D$28*L28</f>
        <v>0</v>
      </c>
      <c r="O28" s="146"/>
      <c r="P28" s="14" t="s">
        <v>122</v>
      </c>
      <c r="Q28" s="15">
        <f>$D$28*O28</f>
        <v>0</v>
      </c>
      <c r="R28" s="146"/>
      <c r="S28" s="14" t="s">
        <v>122</v>
      </c>
      <c r="T28" s="12">
        <f>$D$28*R28</f>
        <v>0</v>
      </c>
      <c r="U28" s="215"/>
    </row>
    <row r="29" spans="1:21" ht="15.75">
      <c r="A29" s="11" t="s">
        <v>190</v>
      </c>
      <c r="B29" s="278"/>
      <c r="C29" s="278"/>
      <c r="D29" s="12">
        <v>6</v>
      </c>
      <c r="E29" s="13" t="s">
        <v>24</v>
      </c>
      <c r="F29" s="146"/>
      <c r="G29" s="14" t="s">
        <v>122</v>
      </c>
      <c r="H29" s="15">
        <f>$D$29*F29</f>
        <v>0</v>
      </c>
      <c r="I29" s="146"/>
      <c r="J29" s="14" t="s">
        <v>122</v>
      </c>
      <c r="K29" s="15">
        <f>$D$29*I29</f>
        <v>0</v>
      </c>
      <c r="L29" s="146"/>
      <c r="M29" s="14" t="s">
        <v>122</v>
      </c>
      <c r="N29" s="15">
        <f>$D$29*L29</f>
        <v>0</v>
      </c>
      <c r="O29" s="146"/>
      <c r="P29" s="14" t="s">
        <v>122</v>
      </c>
      <c r="Q29" s="15">
        <f>$D$29*O29</f>
        <v>0</v>
      </c>
      <c r="R29" s="146"/>
      <c r="S29" s="14" t="s">
        <v>122</v>
      </c>
      <c r="T29" s="12">
        <f>$D$29*R29</f>
        <v>0</v>
      </c>
      <c r="U29" s="215"/>
    </row>
    <row r="30" spans="1:21" ht="15.75">
      <c r="A30" s="11" t="s">
        <v>195</v>
      </c>
      <c r="B30" s="278"/>
      <c r="C30" s="278"/>
      <c r="D30" s="12">
        <v>7</v>
      </c>
      <c r="E30" s="13" t="s">
        <v>24</v>
      </c>
      <c r="F30" s="287"/>
      <c r="G30" s="14" t="s">
        <v>122</v>
      </c>
      <c r="H30" s="15">
        <f>$D$30*F30</f>
        <v>0</v>
      </c>
      <c r="I30" s="287"/>
      <c r="J30" s="14" t="s">
        <v>122</v>
      </c>
      <c r="K30" s="15">
        <f>$D$30*I30</f>
        <v>0</v>
      </c>
      <c r="L30" s="287"/>
      <c r="M30" s="14" t="s">
        <v>122</v>
      </c>
      <c r="N30" s="15">
        <f>$D$30*L30</f>
        <v>0</v>
      </c>
      <c r="O30" s="287"/>
      <c r="P30" s="14" t="s">
        <v>122</v>
      </c>
      <c r="Q30" s="15">
        <f>$D$30*O30</f>
        <v>0</v>
      </c>
      <c r="R30" s="146"/>
      <c r="S30" s="14" t="s">
        <v>122</v>
      </c>
      <c r="T30" s="12">
        <f>$D$30*R30</f>
        <v>0</v>
      </c>
      <c r="U30" s="215"/>
    </row>
    <row r="31" spans="1:21" ht="15.75">
      <c r="A31" s="11" t="s">
        <v>194</v>
      </c>
      <c r="B31" s="278"/>
      <c r="C31" s="278"/>
      <c r="D31" s="12">
        <v>4</v>
      </c>
      <c r="E31" s="13" t="s">
        <v>24</v>
      </c>
      <c r="F31" s="287"/>
      <c r="G31" s="14" t="s">
        <v>122</v>
      </c>
      <c r="H31" s="15">
        <f>$D$31*F31</f>
        <v>0</v>
      </c>
      <c r="I31" s="287"/>
      <c r="J31" s="14" t="s">
        <v>122</v>
      </c>
      <c r="K31" s="15">
        <f>$D$31*I31</f>
        <v>0</v>
      </c>
      <c r="L31" s="287"/>
      <c r="M31" s="14" t="s">
        <v>122</v>
      </c>
      <c r="N31" s="15">
        <f>$D$31*L31</f>
        <v>0</v>
      </c>
      <c r="O31" s="287"/>
      <c r="P31" s="14" t="s">
        <v>122</v>
      </c>
      <c r="Q31" s="15">
        <f>$D$31*O31</f>
        <v>0</v>
      </c>
      <c r="R31" s="146"/>
      <c r="S31" s="14" t="s">
        <v>122</v>
      </c>
      <c r="T31" s="12">
        <f>$D$31*R31</f>
        <v>0</v>
      </c>
      <c r="U31" s="215"/>
    </row>
    <row r="32" spans="1:21" ht="15.75">
      <c r="A32" s="11"/>
      <c r="B32" s="278"/>
      <c r="C32" s="278"/>
      <c r="D32" s="12"/>
      <c r="E32" s="13"/>
      <c r="F32" s="16"/>
      <c r="G32" s="14"/>
      <c r="H32" s="15"/>
      <c r="I32" s="16"/>
      <c r="J32" s="14"/>
      <c r="K32" s="15"/>
      <c r="L32" s="16"/>
      <c r="M32" s="14"/>
      <c r="N32" s="15"/>
      <c r="O32" s="16"/>
      <c r="P32" s="14"/>
      <c r="Q32" s="15"/>
      <c r="R32" s="16"/>
      <c r="S32" s="14"/>
      <c r="T32" s="12"/>
      <c r="U32" s="215"/>
    </row>
    <row r="33" spans="1:21" s="7" customFormat="1" ht="15.75">
      <c r="A33" s="17" t="s">
        <v>14</v>
      </c>
      <c r="B33" s="280"/>
      <c r="C33" s="280"/>
      <c r="D33" s="18"/>
      <c r="E33" s="19"/>
      <c r="G33" s="10"/>
      <c r="H33" s="23"/>
      <c r="J33" s="10"/>
      <c r="K33" s="23"/>
      <c r="M33" s="10"/>
      <c r="N33" s="23"/>
      <c r="P33" s="10"/>
      <c r="Q33" s="23"/>
      <c r="S33" s="10"/>
      <c r="T33" s="18"/>
      <c r="U33" s="214"/>
    </row>
    <row r="34" spans="1:21" s="7" customFormat="1" ht="15.75">
      <c r="A34" s="17"/>
      <c r="B34" s="280"/>
      <c r="C34" s="280"/>
      <c r="D34" s="18"/>
      <c r="E34" s="19"/>
      <c r="F34" s="9" t="s">
        <v>29</v>
      </c>
      <c r="G34" s="10"/>
      <c r="H34" s="50" t="s">
        <v>27</v>
      </c>
      <c r="I34" s="9" t="s">
        <v>29</v>
      </c>
      <c r="J34" s="10"/>
      <c r="K34" s="50" t="s">
        <v>27</v>
      </c>
      <c r="L34" s="9" t="s">
        <v>29</v>
      </c>
      <c r="M34" s="10"/>
      <c r="N34" s="50" t="s">
        <v>27</v>
      </c>
      <c r="O34" s="9" t="s">
        <v>29</v>
      </c>
      <c r="P34" s="10"/>
      <c r="Q34" s="50" t="s">
        <v>27</v>
      </c>
      <c r="R34" s="9" t="s">
        <v>29</v>
      </c>
      <c r="S34" s="10"/>
      <c r="T34" s="213" t="s">
        <v>27</v>
      </c>
      <c r="U34" s="214"/>
    </row>
    <row r="35" spans="1:21" ht="15.75">
      <c r="A35" s="11" t="s">
        <v>2</v>
      </c>
      <c r="B35" s="278"/>
      <c r="C35" s="278"/>
      <c r="D35" s="12">
        <v>10</v>
      </c>
      <c r="E35" s="13" t="s">
        <v>25</v>
      </c>
      <c r="F35" s="77">
        <f>'Publication Log'!$G$64</f>
        <v>0</v>
      </c>
      <c r="G35" s="14"/>
      <c r="H35" s="15">
        <f>$D$35*F35</f>
        <v>0</v>
      </c>
      <c r="I35" s="77">
        <f>'Publication Log'!$V$64</f>
        <v>0</v>
      </c>
      <c r="J35" s="14"/>
      <c r="K35" s="15">
        <f>$D$35*I35</f>
        <v>0</v>
      </c>
      <c r="L35" s="77">
        <f>'Publication Log'!$AK$64</f>
        <v>0</v>
      </c>
      <c r="M35" s="14"/>
      <c r="N35" s="15">
        <f>$D$35*L35</f>
        <v>0</v>
      </c>
      <c r="O35" s="77">
        <f>'Publication Log'!$AZ$64</f>
        <v>0</v>
      </c>
      <c r="P35" s="14"/>
      <c r="Q35" s="15">
        <f>$D$35*O35</f>
        <v>0</v>
      </c>
      <c r="R35" s="77">
        <f>'Publication Log'!$BO$64</f>
        <v>0</v>
      </c>
      <c r="S35" s="14"/>
      <c r="T35" s="12">
        <f>$D$35*R35</f>
        <v>0</v>
      </c>
      <c r="U35" s="215"/>
    </row>
    <row r="36" spans="1:21" ht="15.75">
      <c r="A36" s="11" t="s">
        <v>3</v>
      </c>
      <c r="B36" s="278"/>
      <c r="C36" s="278"/>
      <c r="D36" s="12">
        <v>5</v>
      </c>
      <c r="E36" s="13" t="s">
        <v>25</v>
      </c>
      <c r="F36" s="78">
        <f>'Publication Log'!$H$64</f>
        <v>0</v>
      </c>
      <c r="G36" s="14"/>
      <c r="H36" s="15">
        <f>$D$36*F36</f>
        <v>0</v>
      </c>
      <c r="I36" s="78">
        <f>'Publication Log'!$W$64</f>
        <v>0</v>
      </c>
      <c r="J36" s="14"/>
      <c r="K36" s="15">
        <f>$D$36*I36</f>
        <v>0</v>
      </c>
      <c r="L36" s="78">
        <f>'Publication Log'!$AL$64</f>
        <v>0</v>
      </c>
      <c r="M36" s="14"/>
      <c r="N36" s="15">
        <f>$D$36*L36</f>
        <v>0</v>
      </c>
      <c r="O36" s="78">
        <f>'Publication Log'!$BA$64</f>
        <v>0</v>
      </c>
      <c r="P36" s="14"/>
      <c r="Q36" s="15">
        <f>$D$36*O36</f>
        <v>0</v>
      </c>
      <c r="R36" s="78">
        <f>'Publication Log'!$BP$64</f>
        <v>0</v>
      </c>
      <c r="S36" s="14"/>
      <c r="T36" s="12">
        <f>$D$36*R36</f>
        <v>0</v>
      </c>
      <c r="U36" s="215"/>
    </row>
    <row r="37" spans="1:21" ht="15.75">
      <c r="A37" s="11" t="s">
        <v>4</v>
      </c>
      <c r="B37" s="278"/>
      <c r="C37" s="278"/>
      <c r="D37" s="12">
        <v>5</v>
      </c>
      <c r="E37" s="13" t="s">
        <v>25</v>
      </c>
      <c r="F37" s="79">
        <f>'Publication Log'!$I$64</f>
        <v>0</v>
      </c>
      <c r="G37" s="14"/>
      <c r="H37" s="15">
        <f>$D$37*F37</f>
        <v>0</v>
      </c>
      <c r="I37" s="79">
        <f>'Publication Log'!$X$64</f>
        <v>0</v>
      </c>
      <c r="J37" s="14"/>
      <c r="K37" s="15">
        <f>$D$37*I37</f>
        <v>0</v>
      </c>
      <c r="L37" s="79">
        <f>'Publication Log'!$AM$64</f>
        <v>0</v>
      </c>
      <c r="M37" s="14"/>
      <c r="N37" s="15">
        <f>$D$37*L37</f>
        <v>0</v>
      </c>
      <c r="O37" s="79">
        <f>'Publication Log'!$BB$64</f>
        <v>0</v>
      </c>
      <c r="P37" s="14"/>
      <c r="Q37" s="15">
        <f>$D$37*O37</f>
        <v>0</v>
      </c>
      <c r="R37" s="79">
        <f>'Publication Log'!$BQ$64</f>
        <v>0</v>
      </c>
      <c r="S37" s="14"/>
      <c r="T37" s="12">
        <f>$D$37*R37</f>
        <v>0</v>
      </c>
      <c r="U37" s="215"/>
    </row>
    <row r="38" spans="1:21" ht="15.75">
      <c r="A38" s="11" t="s">
        <v>16</v>
      </c>
      <c r="B38" s="278"/>
      <c r="C38" s="278"/>
      <c r="D38" s="12">
        <v>10</v>
      </c>
      <c r="E38" s="13" t="s">
        <v>25</v>
      </c>
      <c r="F38" s="80">
        <f>'Publication Log'!$J$64</f>
        <v>0</v>
      </c>
      <c r="G38" s="14"/>
      <c r="H38" s="15">
        <f>$D$38*F38</f>
        <v>0</v>
      </c>
      <c r="I38" s="80">
        <f>'Publication Log'!$Y$64</f>
        <v>0</v>
      </c>
      <c r="J38" s="14"/>
      <c r="K38" s="15">
        <f>$D$38*I38</f>
        <v>0</v>
      </c>
      <c r="L38" s="80">
        <f>'Publication Log'!$AN$64</f>
        <v>0</v>
      </c>
      <c r="M38" s="14"/>
      <c r="N38" s="15">
        <f>$D$38*L38</f>
        <v>0</v>
      </c>
      <c r="O38" s="80">
        <f>'Publication Log'!$BC$64</f>
        <v>0</v>
      </c>
      <c r="P38" s="14"/>
      <c r="Q38" s="15">
        <f>$D$38*O38</f>
        <v>0</v>
      </c>
      <c r="R38" s="80">
        <f>'Publication Log'!$BR$64</f>
        <v>0</v>
      </c>
      <c r="S38" s="14"/>
      <c r="T38" s="12">
        <f>$D$38*R38</f>
        <v>0</v>
      </c>
      <c r="U38" s="215"/>
    </row>
    <row r="39" spans="1:21" ht="15.75">
      <c r="A39" s="11" t="s">
        <v>17</v>
      </c>
      <c r="B39" s="278"/>
      <c r="C39" s="278"/>
      <c r="D39" s="12">
        <v>5</v>
      </c>
      <c r="E39" s="13" t="s">
        <v>25</v>
      </c>
      <c r="F39" s="81">
        <f>'Publication Log'!$K$64</f>
        <v>0</v>
      </c>
      <c r="G39" s="14"/>
      <c r="H39" s="15">
        <f>$D$39*F39</f>
        <v>0</v>
      </c>
      <c r="I39" s="81">
        <f>'Publication Log'!$Z$64</f>
        <v>0</v>
      </c>
      <c r="J39" s="14"/>
      <c r="K39" s="15">
        <f>$D$39*I39</f>
        <v>0</v>
      </c>
      <c r="L39" s="81">
        <f>'Publication Log'!$AO$64</f>
        <v>0</v>
      </c>
      <c r="M39" s="14"/>
      <c r="N39" s="15">
        <f>$D$39*L39</f>
        <v>0</v>
      </c>
      <c r="O39" s="81">
        <f>'Publication Log'!$BD$64</f>
        <v>0</v>
      </c>
      <c r="P39" s="14"/>
      <c r="Q39" s="15">
        <f>$D$39*O39</f>
        <v>0</v>
      </c>
      <c r="R39" s="81">
        <f>'Publication Log'!$BS$64</f>
        <v>0</v>
      </c>
      <c r="S39" s="14"/>
      <c r="T39" s="12">
        <f>$D$39*R39</f>
        <v>0</v>
      </c>
      <c r="U39" s="215"/>
    </row>
    <row r="40" spans="1:21" ht="15.75">
      <c r="A40" s="11" t="s">
        <v>5</v>
      </c>
      <c r="B40" s="278"/>
      <c r="C40" s="278"/>
      <c r="D40" s="12">
        <v>10</v>
      </c>
      <c r="E40" s="13" t="s">
        <v>25</v>
      </c>
      <c r="F40" s="117">
        <f>'Publication Log'!$L$64</f>
        <v>0</v>
      </c>
      <c r="G40" s="14"/>
      <c r="H40" s="15">
        <f>$D$40*F40</f>
        <v>0</v>
      </c>
      <c r="I40" s="117">
        <f>'Publication Log'!$AA$64</f>
        <v>0</v>
      </c>
      <c r="J40" s="14"/>
      <c r="K40" s="15">
        <f>$D$40*I40</f>
        <v>0</v>
      </c>
      <c r="L40" s="117">
        <f>'Publication Log'!$AP$64</f>
        <v>0</v>
      </c>
      <c r="M40" s="14"/>
      <c r="N40" s="15">
        <f>$D$40*L40</f>
        <v>0</v>
      </c>
      <c r="O40" s="117">
        <f>'Publication Log'!$BE$64</f>
        <v>0</v>
      </c>
      <c r="P40" s="14"/>
      <c r="Q40" s="15">
        <f>$D$40*O40</f>
        <v>0</v>
      </c>
      <c r="R40" s="117">
        <f>'Publication Log'!$BT$64</f>
        <v>0</v>
      </c>
      <c r="S40" s="14"/>
      <c r="T40" s="12">
        <f>$D$40*R40</f>
        <v>0</v>
      </c>
      <c r="U40" s="215"/>
    </row>
    <row r="41" spans="1:21" ht="15.75">
      <c r="A41" s="11" t="s">
        <v>6</v>
      </c>
      <c r="B41" s="278"/>
      <c r="C41" s="278"/>
      <c r="D41" s="12">
        <v>5</v>
      </c>
      <c r="E41" s="13" t="s">
        <v>25</v>
      </c>
      <c r="F41" s="118">
        <f>'Presentation Log'!$F$64</f>
        <v>0</v>
      </c>
      <c r="G41" s="14"/>
      <c r="H41" s="15">
        <f>$D$41*F41</f>
        <v>0</v>
      </c>
      <c r="I41" s="118">
        <f>'Presentation Log'!$T$64</f>
        <v>0</v>
      </c>
      <c r="J41" s="14"/>
      <c r="K41" s="15">
        <f>$D$41*I41</f>
        <v>0</v>
      </c>
      <c r="L41" s="118">
        <f>'Presentation Log'!$AH$64</f>
        <v>0</v>
      </c>
      <c r="M41" s="14"/>
      <c r="N41" s="15">
        <f>$D$41*L41</f>
        <v>0</v>
      </c>
      <c r="O41" s="118">
        <f>'Presentation Log'!$AV$64</f>
        <v>0</v>
      </c>
      <c r="P41" s="14"/>
      <c r="Q41" s="15">
        <f>$D$41*O41</f>
        <v>0</v>
      </c>
      <c r="R41" s="118">
        <f>'Presentation Log'!$BJ$64</f>
        <v>0</v>
      </c>
      <c r="S41" s="14"/>
      <c r="T41" s="12">
        <f>$D$41*R41</f>
        <v>0</v>
      </c>
      <c r="U41" s="215"/>
    </row>
    <row r="42" spans="1:21" ht="15.75">
      <c r="A42" s="11" t="s">
        <v>7</v>
      </c>
      <c r="B42" s="278"/>
      <c r="C42" s="278"/>
      <c r="D42" s="12">
        <v>5</v>
      </c>
      <c r="E42" s="13" t="s">
        <v>25</v>
      </c>
      <c r="F42" s="119">
        <f>'Presentation Log'!$G$64</f>
        <v>0</v>
      </c>
      <c r="G42" s="14"/>
      <c r="H42" s="15">
        <f>$D$42*F42</f>
        <v>0</v>
      </c>
      <c r="I42" s="119">
        <f>'Presentation Log'!$U$64</f>
        <v>0</v>
      </c>
      <c r="J42" s="14"/>
      <c r="K42" s="15">
        <f>$D$42*I42</f>
        <v>0</v>
      </c>
      <c r="L42" s="119">
        <f>'Presentation Log'!$AI$64</f>
        <v>0</v>
      </c>
      <c r="M42" s="14"/>
      <c r="N42" s="15">
        <f>$D$42*L42</f>
        <v>0</v>
      </c>
      <c r="O42" s="119">
        <f>'Presentation Log'!$AW$64</f>
        <v>0</v>
      </c>
      <c r="P42" s="14"/>
      <c r="Q42" s="15">
        <f>$D$42*O42</f>
        <v>0</v>
      </c>
      <c r="R42" s="119">
        <f>'Presentation Log'!$BK$64</f>
        <v>0</v>
      </c>
      <c r="S42" s="14"/>
      <c r="T42" s="12">
        <f>$D$42*R42</f>
        <v>0</v>
      </c>
      <c r="U42" s="215"/>
    </row>
    <row r="43" spans="1:21" ht="15.75">
      <c r="A43" s="11" t="s">
        <v>8</v>
      </c>
      <c r="B43" s="278"/>
      <c r="C43" s="278"/>
      <c r="D43" s="12">
        <v>2</v>
      </c>
      <c r="E43" s="13" t="s">
        <v>25</v>
      </c>
      <c r="F43" s="120">
        <f>'Presentation Log'!$H$64</f>
        <v>0</v>
      </c>
      <c r="G43" s="14"/>
      <c r="H43" s="15">
        <f>$D$43*F43</f>
        <v>0</v>
      </c>
      <c r="I43" s="120">
        <f>'Presentation Log'!$V$64</f>
        <v>0</v>
      </c>
      <c r="J43" s="14"/>
      <c r="K43" s="15">
        <f>$D$43*I43</f>
        <v>0</v>
      </c>
      <c r="L43" s="120">
        <f>'Presentation Log'!$AJ$64</f>
        <v>0</v>
      </c>
      <c r="M43" s="14"/>
      <c r="N43" s="15">
        <f>$D$43*L43</f>
        <v>0</v>
      </c>
      <c r="O43" s="120">
        <f>'Presentation Log'!$AX$64</f>
        <v>0</v>
      </c>
      <c r="P43" s="14"/>
      <c r="Q43" s="15">
        <f>$D$43*O43</f>
        <v>0</v>
      </c>
      <c r="R43" s="120">
        <f>'Presentation Log'!$BL$64</f>
        <v>0</v>
      </c>
      <c r="S43" s="14"/>
      <c r="T43" s="12">
        <f>$D$43*R43</f>
        <v>0</v>
      </c>
      <c r="U43" s="215"/>
    </row>
    <row r="44" spans="1:21" ht="15.75">
      <c r="A44" s="11" t="s">
        <v>120</v>
      </c>
      <c r="B44" s="278"/>
      <c r="C44" s="278"/>
      <c r="D44" s="12">
        <v>3</v>
      </c>
      <c r="E44" s="13" t="s">
        <v>25</v>
      </c>
      <c r="F44" s="173">
        <f>'Publication Log'!$M$64</f>
        <v>0</v>
      </c>
      <c r="G44" s="14"/>
      <c r="H44" s="15">
        <f>$D$44*F44</f>
        <v>0</v>
      </c>
      <c r="I44" s="173">
        <f>'Publication Log'!$AB$64</f>
        <v>0</v>
      </c>
      <c r="J44" s="14"/>
      <c r="K44" s="15">
        <f>$D$44*I44</f>
        <v>0</v>
      </c>
      <c r="L44" s="173">
        <f>'Publication Log'!$AQ$64</f>
        <v>0</v>
      </c>
      <c r="M44" s="14"/>
      <c r="N44" s="15">
        <f>$D$44*L44</f>
        <v>0</v>
      </c>
      <c r="O44" s="173">
        <f>'Publication Log'!$BF$64</f>
        <v>0</v>
      </c>
      <c r="P44" s="14"/>
      <c r="Q44" s="15">
        <f>$D$44*O44</f>
        <v>0</v>
      </c>
      <c r="R44" s="173">
        <f>'Publication Log'!$BU$64</f>
        <v>0</v>
      </c>
      <c r="S44" s="14"/>
      <c r="T44" s="12">
        <f>$D$44*R44</f>
        <v>0</v>
      </c>
      <c r="U44" s="215"/>
    </row>
    <row r="45" spans="1:21" ht="15.75">
      <c r="A45" s="11"/>
      <c r="B45" s="278"/>
      <c r="C45" s="278"/>
      <c r="D45" s="12"/>
      <c r="E45" s="13"/>
      <c r="F45" s="9" t="s">
        <v>30</v>
      </c>
      <c r="G45" s="10"/>
      <c r="H45" s="50" t="s">
        <v>27</v>
      </c>
      <c r="I45" s="9" t="s">
        <v>30</v>
      </c>
      <c r="J45" s="10"/>
      <c r="K45" s="50" t="s">
        <v>27</v>
      </c>
      <c r="L45" s="9" t="s">
        <v>30</v>
      </c>
      <c r="M45" s="10"/>
      <c r="N45" s="50" t="s">
        <v>27</v>
      </c>
      <c r="O45" s="9" t="s">
        <v>30</v>
      </c>
      <c r="P45" s="10"/>
      <c r="Q45" s="50" t="s">
        <v>27</v>
      </c>
      <c r="R45" s="9" t="s">
        <v>30</v>
      </c>
      <c r="S45" s="10"/>
      <c r="T45" s="212" t="s">
        <v>27</v>
      </c>
      <c r="U45" s="215"/>
    </row>
    <row r="46" spans="1:21" ht="15.75">
      <c r="A46" s="11" t="s">
        <v>9</v>
      </c>
      <c r="B46" s="278"/>
      <c r="C46" s="278"/>
      <c r="D46" s="12">
        <v>2</v>
      </c>
      <c r="E46" s="13" t="s">
        <v>24</v>
      </c>
      <c r="F46" s="186">
        <f>'Presentation Log'!$I$64</f>
        <v>0</v>
      </c>
      <c r="G46" s="14" t="s">
        <v>23</v>
      </c>
      <c r="H46" s="15">
        <f>$D$46*F46</f>
        <v>0</v>
      </c>
      <c r="I46" s="186">
        <f>'Presentation Log'!$W$64</f>
        <v>0</v>
      </c>
      <c r="J46" s="14" t="s">
        <v>23</v>
      </c>
      <c r="K46" s="15">
        <f>$D$46*I46</f>
        <v>0</v>
      </c>
      <c r="L46" s="186">
        <f>'Presentation Log'!$AK$64</f>
        <v>0</v>
      </c>
      <c r="M46" s="14" t="s">
        <v>23</v>
      </c>
      <c r="N46" s="15">
        <f>$D$46*L46</f>
        <v>0</v>
      </c>
      <c r="O46" s="186">
        <f>'Presentation Log'!$AY$64</f>
        <v>0</v>
      </c>
      <c r="P46" s="14" t="s">
        <v>23</v>
      </c>
      <c r="Q46" s="15">
        <f>$D$46*O46</f>
        <v>0</v>
      </c>
      <c r="R46" s="186">
        <f>'Presentation Log'!$BM$64</f>
        <v>0</v>
      </c>
      <c r="S46" s="14" t="s">
        <v>23</v>
      </c>
      <c r="T46" s="12">
        <f>$D$46*R46</f>
        <v>0</v>
      </c>
      <c r="U46" s="215"/>
    </row>
    <row r="47" spans="1:21" ht="15.75">
      <c r="A47" s="11" t="s">
        <v>10</v>
      </c>
      <c r="B47" s="278"/>
      <c r="C47" s="278"/>
      <c r="D47" s="12">
        <v>3</v>
      </c>
      <c r="E47" s="13" t="s">
        <v>24</v>
      </c>
      <c r="F47" s="136">
        <f>'Presentation Log'!$J$64</f>
        <v>0</v>
      </c>
      <c r="G47" s="14" t="s">
        <v>23</v>
      </c>
      <c r="H47" s="15">
        <f>$D$47*F47</f>
        <v>0</v>
      </c>
      <c r="I47" s="136">
        <f>'Presentation Log'!$X$64</f>
        <v>0</v>
      </c>
      <c r="J47" s="14" t="s">
        <v>23</v>
      </c>
      <c r="K47" s="15">
        <f>$D$47*I47</f>
        <v>0</v>
      </c>
      <c r="L47" s="136">
        <f>'Presentation Log'!$AL$64</f>
        <v>0</v>
      </c>
      <c r="M47" s="14" t="s">
        <v>23</v>
      </c>
      <c r="N47" s="15">
        <f>$D$47*L47</f>
        <v>0</v>
      </c>
      <c r="O47" s="136">
        <f>'Presentation Log'!$AZ$64</f>
        <v>0</v>
      </c>
      <c r="P47" s="14" t="s">
        <v>23</v>
      </c>
      <c r="Q47" s="15">
        <f>$D$47*O47</f>
        <v>0</v>
      </c>
      <c r="R47" s="136">
        <f>'Presentation Log'!$BN$64</f>
        <v>0</v>
      </c>
      <c r="S47" s="14" t="s">
        <v>23</v>
      </c>
      <c r="T47" s="12">
        <f>$D$47*R47</f>
        <v>0</v>
      </c>
      <c r="U47" s="215"/>
    </row>
    <row r="48" spans="1:21" ht="15.75">
      <c r="A48" s="11" t="s">
        <v>11</v>
      </c>
      <c r="B48" s="278"/>
      <c r="C48" s="278"/>
      <c r="D48" s="12">
        <v>3</v>
      </c>
      <c r="E48" s="13" t="s">
        <v>24</v>
      </c>
      <c r="F48" s="137">
        <f>'Presentation Log'!$K$64</f>
        <v>0</v>
      </c>
      <c r="G48" s="14" t="s">
        <v>23</v>
      </c>
      <c r="H48" s="15">
        <f>$D$48*F48</f>
        <v>0</v>
      </c>
      <c r="I48" s="137">
        <f>'Presentation Log'!$Y$64</f>
        <v>0</v>
      </c>
      <c r="J48" s="14" t="s">
        <v>23</v>
      </c>
      <c r="K48" s="15">
        <f>$D$48*I48</f>
        <v>0</v>
      </c>
      <c r="L48" s="137">
        <f>'Presentation Log'!$AM$64</f>
        <v>0</v>
      </c>
      <c r="M48" s="14" t="s">
        <v>23</v>
      </c>
      <c r="N48" s="15">
        <f>$D$48*L48</f>
        <v>0</v>
      </c>
      <c r="O48" s="137">
        <f>'Presentation Log'!$BA$64</f>
        <v>0</v>
      </c>
      <c r="P48" s="14" t="s">
        <v>23</v>
      </c>
      <c r="Q48" s="15">
        <f>$D$48*O48</f>
        <v>0</v>
      </c>
      <c r="R48" s="137">
        <f>'Presentation Log'!$BO$64</f>
        <v>0</v>
      </c>
      <c r="S48" s="14" t="s">
        <v>23</v>
      </c>
      <c r="T48" s="12">
        <f>$D$48*R48</f>
        <v>0</v>
      </c>
      <c r="U48" s="215"/>
    </row>
    <row r="49" spans="1:21" ht="16.5" thickBot="1">
      <c r="A49" s="11" t="s">
        <v>15</v>
      </c>
      <c r="B49" s="278"/>
      <c r="C49" s="278"/>
      <c r="D49" s="12">
        <v>2</v>
      </c>
      <c r="E49" s="13" t="s">
        <v>24</v>
      </c>
      <c r="F49" s="138">
        <f>'Presentation Log'!$L$64</f>
        <v>0</v>
      </c>
      <c r="G49" s="14" t="s">
        <v>23</v>
      </c>
      <c r="H49" s="15">
        <f>$D$49*F49</f>
        <v>0</v>
      </c>
      <c r="I49" s="138">
        <f>'Presentation Log'!$Z$64</f>
        <v>0</v>
      </c>
      <c r="J49" s="14" t="s">
        <v>23</v>
      </c>
      <c r="K49" s="15">
        <f>$D$49*I49</f>
        <v>0</v>
      </c>
      <c r="L49" s="138">
        <f>'Presentation Log'!$AN$64</f>
        <v>0</v>
      </c>
      <c r="M49" s="14" t="s">
        <v>23</v>
      </c>
      <c r="N49" s="15">
        <f>$D$49*L49</f>
        <v>0</v>
      </c>
      <c r="O49" s="138">
        <f>'Presentation Log'!$BB$64</f>
        <v>0</v>
      </c>
      <c r="P49" s="14" t="s">
        <v>23</v>
      </c>
      <c r="Q49" s="15">
        <f>$D$49*O49</f>
        <v>0</v>
      </c>
      <c r="R49" s="141">
        <f>'Presentation Log'!$BP$64</f>
        <v>0</v>
      </c>
      <c r="S49" s="14" t="s">
        <v>23</v>
      </c>
      <c r="T49" s="12">
        <f>$D$49*R49</f>
        <v>0</v>
      </c>
      <c r="U49" s="215"/>
    </row>
    <row r="50" spans="1:21" ht="16.5" thickTop="1">
      <c r="A50" s="11"/>
      <c r="B50" s="278"/>
      <c r="C50" s="278"/>
      <c r="D50" s="12"/>
      <c r="E50" s="13"/>
      <c r="F50" s="16"/>
      <c r="G50" s="14"/>
      <c r="H50" s="15"/>
      <c r="I50" s="16"/>
      <c r="J50" s="14"/>
      <c r="K50" s="15"/>
      <c r="L50" s="16"/>
      <c r="M50" s="14"/>
      <c r="N50" s="15"/>
      <c r="O50" s="16"/>
      <c r="P50" s="14"/>
      <c r="Q50" s="15"/>
      <c r="R50" s="16"/>
      <c r="S50" s="14"/>
      <c r="T50" s="12"/>
      <c r="U50" s="215"/>
    </row>
    <row r="51" spans="1:21" s="7" customFormat="1" ht="15.75">
      <c r="A51" s="17" t="s">
        <v>12</v>
      </c>
      <c r="B51" s="280"/>
      <c r="C51" s="280"/>
      <c r="D51" s="18"/>
      <c r="E51" s="19"/>
      <c r="G51" s="10"/>
      <c r="H51" s="40"/>
      <c r="J51" s="10"/>
      <c r="K51" s="40"/>
      <c r="M51" s="10"/>
      <c r="N51" s="40"/>
      <c r="P51" s="10"/>
      <c r="Q51" s="40"/>
      <c r="S51" s="10"/>
      <c r="T51" s="18"/>
      <c r="U51" s="214"/>
    </row>
    <row r="52" spans="1:21" s="7" customFormat="1" ht="15.75">
      <c r="A52" s="17"/>
      <c r="B52" s="280"/>
      <c r="C52" s="280"/>
      <c r="D52" s="18"/>
      <c r="E52" s="19"/>
      <c r="F52" s="9" t="s">
        <v>88</v>
      </c>
      <c r="G52" s="10"/>
      <c r="H52" s="50" t="s">
        <v>27</v>
      </c>
      <c r="I52" s="9" t="s">
        <v>88</v>
      </c>
      <c r="J52" s="10"/>
      <c r="K52" s="50" t="s">
        <v>27</v>
      </c>
      <c r="L52" s="9" t="s">
        <v>88</v>
      </c>
      <c r="M52" s="10"/>
      <c r="N52" s="50" t="s">
        <v>27</v>
      </c>
      <c r="O52" s="9" t="s">
        <v>88</v>
      </c>
      <c r="P52" s="10"/>
      <c r="Q52" s="50" t="s">
        <v>27</v>
      </c>
      <c r="R52" s="9" t="s">
        <v>88</v>
      </c>
      <c r="S52" s="10"/>
      <c r="T52" s="212" t="s">
        <v>27</v>
      </c>
      <c r="U52" s="214"/>
    </row>
    <row r="53" spans="1:21" ht="16.5">
      <c r="A53" s="20" t="s">
        <v>222</v>
      </c>
      <c r="B53" s="281"/>
      <c r="C53" s="281"/>
      <c r="D53" s="21">
        <v>10</v>
      </c>
      <c r="E53" s="13" t="s">
        <v>26</v>
      </c>
      <c r="F53" s="147"/>
      <c r="G53" s="22"/>
      <c r="H53" s="15">
        <f>$D$53*COUNTA(F53)</f>
        <v>0</v>
      </c>
      <c r="I53" s="147"/>
      <c r="J53" s="22"/>
      <c r="K53" s="15">
        <f>$D$53*COUNTA(I53)</f>
        <v>0</v>
      </c>
      <c r="L53" s="147"/>
      <c r="M53" s="22"/>
      <c r="N53" s="15">
        <f>$D$53*COUNTA(L53)</f>
        <v>0</v>
      </c>
      <c r="O53" s="147"/>
      <c r="P53" s="22"/>
      <c r="Q53" s="15">
        <f>$D$53*COUNTA(O53)</f>
        <v>0</v>
      </c>
      <c r="R53" s="147"/>
      <c r="S53" s="22"/>
      <c r="T53" s="12">
        <f>$D$53*COUNTA(R53)</f>
        <v>0</v>
      </c>
      <c r="U53" s="215"/>
    </row>
    <row r="54" spans="1:21" ht="33.75">
      <c r="A54" s="20" t="s">
        <v>34</v>
      </c>
      <c r="B54" s="281"/>
      <c r="C54" s="281"/>
      <c r="D54" s="21">
        <v>10</v>
      </c>
      <c r="E54" s="13" t="s">
        <v>26</v>
      </c>
      <c r="F54" s="147"/>
      <c r="G54" s="22"/>
      <c r="H54" s="15">
        <f>$D$54*COUNTA(F54)</f>
        <v>0</v>
      </c>
      <c r="I54" s="147"/>
      <c r="J54" s="22"/>
      <c r="K54" s="15">
        <f>$D$54*COUNTA(I54)</f>
        <v>0</v>
      </c>
      <c r="L54" s="147"/>
      <c r="M54" s="22"/>
      <c r="N54" s="15">
        <f>$D$54*COUNTA(L54)</f>
        <v>0</v>
      </c>
      <c r="O54" s="147"/>
      <c r="P54" s="22"/>
      <c r="Q54" s="15">
        <f>$D$54*COUNTA(O54)</f>
        <v>0</v>
      </c>
      <c r="R54" s="147"/>
      <c r="S54" s="22"/>
      <c r="T54" s="12">
        <f>$D$54*COUNTA(R54)</f>
        <v>0</v>
      </c>
      <c r="U54" s="215"/>
    </row>
    <row r="55" spans="1:21" ht="15.75">
      <c r="A55" s="20"/>
      <c r="B55" s="281"/>
      <c r="C55" s="281"/>
      <c r="D55" s="21"/>
      <c r="E55" s="13"/>
      <c r="F55" s="9" t="s">
        <v>29</v>
      </c>
      <c r="G55" s="22"/>
      <c r="H55" s="50" t="s">
        <v>27</v>
      </c>
      <c r="I55" s="9" t="s">
        <v>29</v>
      </c>
      <c r="J55" s="22"/>
      <c r="K55" s="50" t="s">
        <v>27</v>
      </c>
      <c r="L55" s="9" t="s">
        <v>29</v>
      </c>
      <c r="M55" s="22"/>
      <c r="N55" s="50" t="s">
        <v>27</v>
      </c>
      <c r="O55" s="9" t="s">
        <v>29</v>
      </c>
      <c r="P55" s="22"/>
      <c r="Q55" s="50" t="s">
        <v>27</v>
      </c>
      <c r="R55" s="9" t="s">
        <v>29</v>
      </c>
      <c r="S55" s="22"/>
      <c r="T55" s="212" t="s">
        <v>27</v>
      </c>
      <c r="U55" s="215"/>
    </row>
    <row r="56" spans="1:21" ht="15.75">
      <c r="A56" s="11" t="s">
        <v>13</v>
      </c>
      <c r="B56" s="278"/>
      <c r="C56" s="278"/>
      <c r="D56" s="12">
        <v>2</v>
      </c>
      <c r="E56" s="13" t="s">
        <v>25</v>
      </c>
      <c r="F56" s="74">
        <f>'Peer Review Log'!$C$60</f>
        <v>0</v>
      </c>
      <c r="G56" s="14"/>
      <c r="H56" s="15">
        <f>$D$56*F56</f>
        <v>0</v>
      </c>
      <c r="I56" s="75">
        <f>'Peer Review Log'!$J$60</f>
        <v>0</v>
      </c>
      <c r="J56" s="14"/>
      <c r="K56" s="15">
        <f>$D$56*I56</f>
        <v>0</v>
      </c>
      <c r="L56" s="75">
        <f>'Peer Review Log'!$Q$60</f>
        <v>0</v>
      </c>
      <c r="M56" s="14"/>
      <c r="N56" s="15">
        <f>$D$56*L56</f>
        <v>0</v>
      </c>
      <c r="O56" s="75">
        <f>'Peer Review Log'!$X$60</f>
        <v>0</v>
      </c>
      <c r="P56" s="14"/>
      <c r="Q56" s="15">
        <f>$D$56*O56</f>
        <v>0</v>
      </c>
      <c r="R56" s="75">
        <f>'Peer Review Log'!$AE$60</f>
        <v>0</v>
      </c>
      <c r="S56" s="14"/>
      <c r="T56" s="12">
        <f>$D$56*R56</f>
        <v>0</v>
      </c>
      <c r="U56" s="215"/>
    </row>
    <row r="57" spans="1:21" ht="16.5" thickBot="1">
      <c r="A57" s="24"/>
      <c r="B57" s="106"/>
      <c r="C57" s="106"/>
      <c r="D57" s="44"/>
      <c r="E57" s="45"/>
      <c r="F57" s="41"/>
      <c r="G57" s="43"/>
      <c r="H57" s="42"/>
      <c r="I57" s="41"/>
      <c r="J57" s="43"/>
      <c r="K57" s="42"/>
      <c r="L57" s="41"/>
      <c r="M57" s="43"/>
      <c r="N57" s="42"/>
      <c r="O57" s="41"/>
      <c r="P57" s="43"/>
      <c r="Q57" s="42"/>
      <c r="R57" s="41"/>
      <c r="S57" s="43"/>
      <c r="T57" s="43"/>
      <c r="U57" s="215"/>
    </row>
    <row r="58" spans="1:21" ht="18" thickBot="1" thickTop="1">
      <c r="A58" s="327" t="str">
        <f>Application!$B$75</f>
        <v>v5.3 1/16/2024 AY</v>
      </c>
      <c r="B58" s="210"/>
      <c r="C58" s="210"/>
      <c r="D58" s="25" t="s">
        <v>89</v>
      </c>
      <c r="E58" s="26"/>
      <c r="F58" s="27"/>
      <c r="G58" s="28"/>
      <c r="H58" s="187">
        <f>SUM(H22:H56)</f>
        <v>0</v>
      </c>
      <c r="I58" s="27"/>
      <c r="J58" s="30"/>
      <c r="K58" s="187">
        <f>SUM(K22:K56)</f>
        <v>0</v>
      </c>
      <c r="L58" s="5"/>
      <c r="M58" s="6"/>
      <c r="N58" s="188">
        <f>SUM(N22:N56)</f>
        <v>0</v>
      </c>
      <c r="O58" s="5"/>
      <c r="P58" s="6"/>
      <c r="Q58" s="188">
        <f>SUM(Q22:Q56)</f>
        <v>0</v>
      </c>
      <c r="R58" s="5"/>
      <c r="S58" s="6"/>
      <c r="T58" s="6">
        <f>SUM(T22:T56)</f>
        <v>0</v>
      </c>
      <c r="U58" s="215"/>
    </row>
    <row r="59" spans="1:21" ht="18" thickBot="1" thickTop="1">
      <c r="A59" s="328"/>
      <c r="B59" s="2"/>
      <c r="C59" s="2"/>
      <c r="D59" s="31" t="s">
        <v>90</v>
      </c>
      <c r="E59" s="32"/>
      <c r="F59" s="33"/>
      <c r="G59" s="33"/>
      <c r="H59" s="32"/>
      <c r="I59" s="33"/>
      <c r="J59" s="36"/>
      <c r="K59" s="37">
        <f>SUM(H58:T58)</f>
        <v>0</v>
      </c>
      <c r="L59" s="34"/>
      <c r="M59" s="35"/>
      <c r="N59" s="34"/>
      <c r="O59" s="34"/>
      <c r="P59" s="35"/>
      <c r="Q59" s="34"/>
      <c r="R59" s="34"/>
      <c r="S59" s="35"/>
      <c r="T59" s="34"/>
      <c r="U59" s="221"/>
    </row>
    <row r="60" ht="16.5" thickTop="1"/>
    <row r="62" spans="4:13" ht="15.75">
      <c r="D62" s="1"/>
      <c r="J62" s="1"/>
      <c r="M62" s="1"/>
    </row>
    <row r="64" spans="4:13" ht="15.75">
      <c r="D64" s="1"/>
      <c r="J64" s="1"/>
      <c r="M64" s="1"/>
    </row>
    <row r="65" spans="4:13" ht="15.75">
      <c r="D65" s="1"/>
      <c r="J65" s="1"/>
      <c r="M65" s="1"/>
    </row>
    <row r="66" spans="4:13" ht="15.75">
      <c r="D66" s="1"/>
      <c r="J66" s="1"/>
      <c r="M66" s="1"/>
    </row>
  </sheetData>
  <sheetProtection password="D26A" sheet="1" objects="1" scenarios="1" selectLockedCells="1"/>
  <mergeCells count="16">
    <mergeCell ref="A5:U5"/>
    <mergeCell ref="A6:U6"/>
    <mergeCell ref="A7:U7"/>
    <mergeCell ref="A8:U8"/>
    <mergeCell ref="A58:A59"/>
    <mergeCell ref="F15:G15"/>
    <mergeCell ref="I15:J15"/>
    <mergeCell ref="L15:M15"/>
    <mergeCell ref="A10:U10"/>
    <mergeCell ref="O15:P15"/>
    <mergeCell ref="R15:S15"/>
    <mergeCell ref="F14:H14"/>
    <mergeCell ref="I14:K14"/>
    <mergeCell ref="L14:N14"/>
    <mergeCell ref="O14:Q14"/>
    <mergeCell ref="R14:T14"/>
  </mergeCells>
  <dataValidations count="1">
    <dataValidation type="list" allowBlank="1" showInputMessage="1" showErrorMessage="1" sqref="G19 J19 M19 P19 S19">
      <formula1>$U$18:$U$19</formula1>
    </dataValidation>
  </dataValidation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2:BV64"/>
  <sheetViews>
    <sheetView showGridLines="0" zoomScalePageLayoutView="0" workbookViewId="0" topLeftCell="A1">
      <pane ySplit="13" topLeftCell="A14" activePane="bottomLeft" state="frozen"/>
      <selection pane="topLeft" activeCell="A1" sqref="A1"/>
      <selection pane="bottomLeft" activeCell="F63" sqref="F63"/>
    </sheetView>
  </sheetViews>
  <sheetFormatPr defaultColWidth="16.00390625" defaultRowHeight="15"/>
  <cols>
    <col min="1" max="1" width="4.140625" style="1" customWidth="1"/>
    <col min="2" max="2" width="11.7109375" style="1" customWidth="1"/>
    <col min="3" max="3" width="21.7109375" style="1" customWidth="1"/>
    <col min="4" max="4" width="8.8515625" style="1" customWidth="1"/>
    <col min="5" max="5" width="17.421875" style="1" customWidth="1"/>
    <col min="6" max="6" width="39.140625" style="1" customWidth="1"/>
    <col min="7" max="11" width="17.8515625" style="1" customWidth="1"/>
    <col min="12" max="12" width="17.140625" style="1" customWidth="1"/>
    <col min="13" max="13" width="18.8515625" style="1" customWidth="1"/>
    <col min="14" max="14" width="22.8515625" style="1" customWidth="1"/>
    <col min="15" max="15" width="10.8515625" style="1" customWidth="1"/>
    <col min="16" max="16" width="4.140625" style="1" customWidth="1"/>
    <col min="17" max="17" width="11.7109375" style="1" customWidth="1"/>
    <col min="18" max="18" width="21.7109375" style="1" customWidth="1"/>
    <col min="19" max="19" width="8.8515625" style="1" customWidth="1"/>
    <col min="20" max="20" width="17.421875" style="1" customWidth="1"/>
    <col min="21" max="21" width="39.140625" style="1" customWidth="1"/>
    <col min="22" max="26" width="17.8515625" style="1" customWidth="1"/>
    <col min="27" max="27" width="17.140625" style="1" customWidth="1"/>
    <col min="28" max="28" width="18.8515625" style="1" customWidth="1"/>
    <col min="29" max="29" width="22.8515625" style="1" customWidth="1"/>
    <col min="30" max="30" width="10.8515625" style="1" customWidth="1"/>
    <col min="31" max="31" width="4.140625" style="1" customWidth="1"/>
    <col min="32" max="32" width="11.7109375" style="1" customWidth="1"/>
    <col min="33" max="33" width="21.7109375" style="1" customWidth="1"/>
    <col min="34" max="34" width="8.8515625" style="1" customWidth="1"/>
    <col min="35" max="35" width="17.421875" style="1" customWidth="1"/>
    <col min="36" max="36" width="39.140625" style="1" customWidth="1"/>
    <col min="37" max="41" width="17.8515625" style="1" customWidth="1"/>
    <col min="42" max="42" width="17.140625" style="1" customWidth="1"/>
    <col min="43" max="43" width="18.8515625" style="1" customWidth="1"/>
    <col min="44" max="44" width="22.8515625" style="1" customWidth="1"/>
    <col min="45" max="45" width="10.8515625" style="1" customWidth="1"/>
    <col min="46" max="46" width="4.140625" style="1" customWidth="1"/>
    <col min="47" max="47" width="11.7109375" style="1" customWidth="1"/>
    <col min="48" max="48" width="21.7109375" style="1" customWidth="1"/>
    <col min="49" max="49" width="8.8515625" style="1" customWidth="1"/>
    <col min="50" max="50" width="17.421875" style="1" customWidth="1"/>
    <col min="51" max="51" width="39.140625" style="1" customWidth="1"/>
    <col min="52" max="56" width="17.8515625" style="1" customWidth="1"/>
    <col min="57" max="57" width="17.140625" style="1" customWidth="1"/>
    <col min="58" max="58" width="18.8515625" style="1" customWidth="1"/>
    <col min="59" max="59" width="22.8515625" style="1" customWidth="1"/>
    <col min="60" max="60" width="10.8515625" style="1" customWidth="1"/>
    <col min="61" max="61" width="4.140625" style="1" customWidth="1"/>
    <col min="62" max="62" width="11.7109375" style="1" customWidth="1"/>
    <col min="63" max="63" width="21.7109375" style="1" customWidth="1"/>
    <col min="64" max="64" width="8.8515625" style="1" customWidth="1"/>
    <col min="65" max="65" width="17.421875" style="1" customWidth="1"/>
    <col min="66" max="66" width="39.140625" style="1" customWidth="1"/>
    <col min="67" max="71" width="17.8515625" style="1" customWidth="1"/>
    <col min="72" max="72" width="17.140625" style="1" customWidth="1"/>
    <col min="73" max="73" width="18.8515625" style="1" customWidth="1"/>
    <col min="74" max="74" width="22.8515625" style="1" customWidth="1"/>
    <col min="75" max="75" width="16.00390625" style="1" customWidth="1"/>
    <col min="76" max="16384" width="16.00390625" style="1" customWidth="1"/>
  </cols>
  <sheetData>
    <row r="1" ht="15.75" customHeight="1"/>
    <row r="2" spans="2:71" ht="15.75" customHeight="1">
      <c r="B2" s="193" t="s">
        <v>133</v>
      </c>
      <c r="C2" s="192"/>
      <c r="D2" s="192"/>
      <c r="J2" s="1">
        <f>Application!$B$23</f>
        <v>0</v>
      </c>
      <c r="K2" s="1">
        <f>Application!$J$23</f>
        <v>0</v>
      </c>
      <c r="Q2" s="193" t="s">
        <v>133</v>
      </c>
      <c r="R2" s="192"/>
      <c r="S2" s="192"/>
      <c r="Y2" s="1">
        <f>Application!$B$23</f>
        <v>0</v>
      </c>
      <c r="Z2" s="1">
        <f>Application!$J$23</f>
        <v>0</v>
      </c>
      <c r="AF2" s="193" t="s">
        <v>133</v>
      </c>
      <c r="AG2" s="192"/>
      <c r="AH2" s="192"/>
      <c r="AN2" s="1">
        <f>Application!$B$23</f>
        <v>0</v>
      </c>
      <c r="AO2" s="1">
        <f>Application!$J$23</f>
        <v>0</v>
      </c>
      <c r="AU2" s="193" t="s">
        <v>133</v>
      </c>
      <c r="AV2" s="192"/>
      <c r="AW2" s="192"/>
      <c r="BC2" s="1">
        <f>Application!$B$23</f>
        <v>0</v>
      </c>
      <c r="BD2" s="1">
        <f>Application!$J$23</f>
        <v>0</v>
      </c>
      <c r="BJ2" s="193" t="s">
        <v>133</v>
      </c>
      <c r="BK2" s="192"/>
      <c r="BL2" s="192"/>
      <c r="BR2" s="1">
        <f>Application!$B$23</f>
        <v>0</v>
      </c>
      <c r="BS2" s="1">
        <f>Application!$J$23</f>
        <v>0</v>
      </c>
    </row>
    <row r="3" spans="2:64" ht="15.75" customHeight="1">
      <c r="B3" s="192"/>
      <c r="C3" s="194" t="s">
        <v>125</v>
      </c>
      <c r="D3" s="194"/>
      <c r="Q3" s="192"/>
      <c r="R3" s="194" t="s">
        <v>125</v>
      </c>
      <c r="S3" s="194"/>
      <c r="AF3" s="192"/>
      <c r="AG3" s="194" t="s">
        <v>125</v>
      </c>
      <c r="AH3" s="194"/>
      <c r="AU3" s="192"/>
      <c r="AV3" s="194" t="s">
        <v>125</v>
      </c>
      <c r="AW3" s="194"/>
      <c r="BJ3" s="192"/>
      <c r="BK3" s="194" t="s">
        <v>125</v>
      </c>
      <c r="BL3" s="194"/>
    </row>
    <row r="4" spans="2:64" ht="15.75" customHeight="1">
      <c r="B4" s="192"/>
      <c r="C4" s="194" t="s">
        <v>127</v>
      </c>
      <c r="D4" s="194"/>
      <c r="Q4" s="192"/>
      <c r="R4" s="194" t="s">
        <v>127</v>
      </c>
      <c r="S4" s="194"/>
      <c r="AF4" s="192"/>
      <c r="AG4" s="194" t="s">
        <v>127</v>
      </c>
      <c r="AH4" s="194"/>
      <c r="AU4" s="192"/>
      <c r="AV4" s="194" t="s">
        <v>127</v>
      </c>
      <c r="AW4" s="194"/>
      <c r="BJ4" s="192"/>
      <c r="BK4" s="194" t="s">
        <v>127</v>
      </c>
      <c r="BL4" s="194"/>
    </row>
    <row r="5" spans="2:64" ht="15.75" customHeight="1">
      <c r="B5" s="192"/>
      <c r="C5" s="194" t="s">
        <v>126</v>
      </c>
      <c r="D5" s="194"/>
      <c r="Q5" s="192"/>
      <c r="R5" s="194" t="s">
        <v>126</v>
      </c>
      <c r="S5" s="194"/>
      <c r="AF5" s="192"/>
      <c r="AG5" s="194" t="s">
        <v>126</v>
      </c>
      <c r="AH5" s="194"/>
      <c r="AU5" s="192"/>
      <c r="AV5" s="194" t="s">
        <v>126</v>
      </c>
      <c r="AW5" s="194"/>
      <c r="BJ5" s="192"/>
      <c r="BK5" s="194" t="s">
        <v>126</v>
      </c>
      <c r="BL5" s="194"/>
    </row>
    <row r="6" spans="2:64" ht="15.75" customHeight="1">
      <c r="B6" s="192"/>
      <c r="C6" s="194" t="s">
        <v>97</v>
      </c>
      <c r="D6" s="194"/>
      <c r="Q6" s="192"/>
      <c r="R6" s="194" t="s">
        <v>97</v>
      </c>
      <c r="S6" s="194"/>
      <c r="AF6" s="192"/>
      <c r="AG6" s="194" t="s">
        <v>97</v>
      </c>
      <c r="AH6" s="194"/>
      <c r="AU6" s="192"/>
      <c r="AV6" s="194" t="s">
        <v>97</v>
      </c>
      <c r="AW6" s="194"/>
      <c r="BJ6" s="192"/>
      <c r="BK6" s="194" t="s">
        <v>97</v>
      </c>
      <c r="BL6" s="194"/>
    </row>
    <row r="7" ht="15.75" customHeight="1" thickBot="1"/>
    <row r="8" spans="2:73" ht="15.75" customHeight="1" thickBot="1" thickTop="1">
      <c r="B8" s="76" t="s">
        <v>201</v>
      </c>
      <c r="C8" s="265" t="str">
        <f>'MOC Credit'!$F$15</f>
        <v>January - December</v>
      </c>
      <c r="D8" s="266">
        <f>'MOC Credit'!$H$15</f>
        <v>2019</v>
      </c>
      <c r="E8" s="259" t="str">
        <f>'MOC Credit'!$F$14</f>
        <v>Time Period 1</v>
      </c>
      <c r="G8" s="346" t="s">
        <v>82</v>
      </c>
      <c r="H8" s="347"/>
      <c r="I8" s="347"/>
      <c r="J8" s="347"/>
      <c r="K8" s="347"/>
      <c r="L8" s="347"/>
      <c r="M8" s="348"/>
      <c r="Q8" s="76" t="s">
        <v>201</v>
      </c>
      <c r="R8" s="265" t="str">
        <f>'MOC Credit'!$I$15</f>
        <v>January - December</v>
      </c>
      <c r="S8" s="266">
        <f>'MOC Credit'!$K$15</f>
        <v>2020</v>
      </c>
      <c r="T8" s="256" t="str">
        <f>'MOC Credit'!$I$14</f>
        <v>Time Period 2</v>
      </c>
      <c r="V8" s="346" t="s">
        <v>44</v>
      </c>
      <c r="W8" s="347"/>
      <c r="X8" s="347"/>
      <c r="Y8" s="347"/>
      <c r="Z8" s="347"/>
      <c r="AA8" s="347"/>
      <c r="AB8" s="348"/>
      <c r="AF8" s="76" t="s">
        <v>201</v>
      </c>
      <c r="AG8" s="265" t="str">
        <f>'MOC Credit'!$L$15</f>
        <v>January - December</v>
      </c>
      <c r="AH8" s="266">
        <f>'MOC Credit'!$N$15</f>
        <v>2021</v>
      </c>
      <c r="AI8" s="54" t="str">
        <f>'MOC Credit'!$L$14</f>
        <v>Time Period 3</v>
      </c>
      <c r="AK8" s="346" t="s">
        <v>44</v>
      </c>
      <c r="AL8" s="347"/>
      <c r="AM8" s="347"/>
      <c r="AN8" s="347"/>
      <c r="AO8" s="347"/>
      <c r="AP8" s="347"/>
      <c r="AQ8" s="348"/>
      <c r="AU8" s="76" t="s">
        <v>201</v>
      </c>
      <c r="AV8" s="265" t="str">
        <f>'MOC Credit'!$O$15</f>
        <v>January - December</v>
      </c>
      <c r="AW8" s="266">
        <f>'MOC Credit'!$Q$15</f>
        <v>2022</v>
      </c>
      <c r="AX8" s="54" t="str">
        <f>'MOC Credit'!$O$14</f>
        <v>Time Period 4</v>
      </c>
      <c r="AZ8" s="346" t="s">
        <v>44</v>
      </c>
      <c r="BA8" s="347"/>
      <c r="BB8" s="347"/>
      <c r="BC8" s="347"/>
      <c r="BD8" s="347"/>
      <c r="BE8" s="347"/>
      <c r="BF8" s="348"/>
      <c r="BJ8" s="76" t="s">
        <v>201</v>
      </c>
      <c r="BK8" s="265" t="str">
        <f>'MOC Credit'!$R$15</f>
        <v>January - December</v>
      </c>
      <c r="BL8" s="266">
        <f>'MOC Credit'!$T$15</f>
        <v>2023</v>
      </c>
      <c r="BM8" s="54" t="str">
        <f>'MOC Credit'!$R$14</f>
        <v>Time Period 5</v>
      </c>
      <c r="BO8" s="346" t="s">
        <v>44</v>
      </c>
      <c r="BP8" s="347"/>
      <c r="BQ8" s="347"/>
      <c r="BR8" s="347"/>
      <c r="BS8" s="347"/>
      <c r="BT8" s="347"/>
      <c r="BU8" s="348"/>
    </row>
    <row r="9" spans="1:74" ht="16.5" thickTop="1">
      <c r="A9" s="58" t="s">
        <v>33</v>
      </c>
      <c r="B9" s="55"/>
      <c r="C9" s="342"/>
      <c r="D9" s="343"/>
      <c r="E9" s="48"/>
      <c r="F9" s="25"/>
      <c r="G9" s="87" t="s">
        <v>36</v>
      </c>
      <c r="H9" s="48" t="s">
        <v>36</v>
      </c>
      <c r="I9" s="91" t="s">
        <v>42</v>
      </c>
      <c r="J9" s="91" t="s">
        <v>43</v>
      </c>
      <c r="K9" s="92" t="s">
        <v>43</v>
      </c>
      <c r="L9" s="134" t="s">
        <v>45</v>
      </c>
      <c r="M9" s="4" t="s">
        <v>83</v>
      </c>
      <c r="N9" s="84" t="s">
        <v>19</v>
      </c>
      <c r="P9" s="58" t="s">
        <v>33</v>
      </c>
      <c r="Q9" s="55"/>
      <c r="R9" s="342"/>
      <c r="S9" s="343"/>
      <c r="T9" s="48"/>
      <c r="U9" s="25"/>
      <c r="V9" s="87" t="s">
        <v>36</v>
      </c>
      <c r="W9" s="48" t="s">
        <v>36</v>
      </c>
      <c r="X9" s="91" t="s">
        <v>42</v>
      </c>
      <c r="Y9" s="91" t="s">
        <v>43</v>
      </c>
      <c r="Z9" s="92" t="s">
        <v>43</v>
      </c>
      <c r="AA9" s="134" t="s">
        <v>45</v>
      </c>
      <c r="AB9" s="4" t="s">
        <v>83</v>
      </c>
      <c r="AC9" s="84" t="s">
        <v>19</v>
      </c>
      <c r="AE9" s="58" t="s">
        <v>33</v>
      </c>
      <c r="AF9" s="55"/>
      <c r="AG9" s="342"/>
      <c r="AH9" s="343"/>
      <c r="AI9" s="48"/>
      <c r="AJ9" s="25"/>
      <c r="AK9" s="87" t="s">
        <v>36</v>
      </c>
      <c r="AL9" s="48" t="s">
        <v>36</v>
      </c>
      <c r="AM9" s="91" t="s">
        <v>42</v>
      </c>
      <c r="AN9" s="91" t="s">
        <v>43</v>
      </c>
      <c r="AO9" s="92" t="s">
        <v>43</v>
      </c>
      <c r="AP9" s="134" t="s">
        <v>45</v>
      </c>
      <c r="AQ9" s="4" t="s">
        <v>83</v>
      </c>
      <c r="AR9" s="84" t="s">
        <v>19</v>
      </c>
      <c r="AT9" s="58" t="s">
        <v>33</v>
      </c>
      <c r="AU9" s="55"/>
      <c r="AV9" s="342"/>
      <c r="AW9" s="343"/>
      <c r="AX9" s="48"/>
      <c r="AY9" s="25"/>
      <c r="AZ9" s="87" t="s">
        <v>36</v>
      </c>
      <c r="BA9" s="48" t="s">
        <v>36</v>
      </c>
      <c r="BB9" s="91" t="s">
        <v>42</v>
      </c>
      <c r="BC9" s="91" t="s">
        <v>43</v>
      </c>
      <c r="BD9" s="92" t="s">
        <v>43</v>
      </c>
      <c r="BE9" s="134" t="s">
        <v>45</v>
      </c>
      <c r="BF9" s="4" t="s">
        <v>83</v>
      </c>
      <c r="BG9" s="84" t="s">
        <v>19</v>
      </c>
      <c r="BI9" s="58" t="s">
        <v>33</v>
      </c>
      <c r="BJ9" s="55"/>
      <c r="BK9" s="342"/>
      <c r="BL9" s="343"/>
      <c r="BM9" s="48"/>
      <c r="BN9" s="25"/>
      <c r="BO9" s="87" t="s">
        <v>36</v>
      </c>
      <c r="BP9" s="48" t="s">
        <v>36</v>
      </c>
      <c r="BQ9" s="91" t="s">
        <v>42</v>
      </c>
      <c r="BR9" s="91" t="s">
        <v>43</v>
      </c>
      <c r="BS9" s="92" t="s">
        <v>43</v>
      </c>
      <c r="BT9" s="134" t="s">
        <v>45</v>
      </c>
      <c r="BU9" s="4" t="s">
        <v>83</v>
      </c>
      <c r="BV9" s="84" t="s">
        <v>19</v>
      </c>
    </row>
    <row r="10" spans="1:74" ht="15.75">
      <c r="A10" s="99"/>
      <c r="B10" s="93" t="s">
        <v>18</v>
      </c>
      <c r="C10" s="344" t="s">
        <v>81</v>
      </c>
      <c r="D10" s="345"/>
      <c r="E10" s="97" t="s">
        <v>137</v>
      </c>
      <c r="F10" s="61" t="s">
        <v>35</v>
      </c>
      <c r="G10" s="89" t="s">
        <v>37</v>
      </c>
      <c r="H10" s="93" t="s">
        <v>40</v>
      </c>
      <c r="I10" s="93" t="s">
        <v>41</v>
      </c>
      <c r="J10" s="93" t="s">
        <v>58</v>
      </c>
      <c r="K10" s="94" t="s">
        <v>59</v>
      </c>
      <c r="M10" s="61" t="s">
        <v>84</v>
      </c>
      <c r="N10" s="95" t="s">
        <v>47</v>
      </c>
      <c r="P10" s="99"/>
      <c r="Q10" s="93" t="s">
        <v>18</v>
      </c>
      <c r="R10" s="344" t="s">
        <v>81</v>
      </c>
      <c r="S10" s="345"/>
      <c r="T10" s="97" t="s">
        <v>137</v>
      </c>
      <c r="U10" s="61" t="s">
        <v>35</v>
      </c>
      <c r="V10" s="89" t="s">
        <v>37</v>
      </c>
      <c r="W10" s="93" t="s">
        <v>40</v>
      </c>
      <c r="X10" s="93" t="s">
        <v>41</v>
      </c>
      <c r="Y10" s="93" t="s">
        <v>58</v>
      </c>
      <c r="Z10" s="94" t="s">
        <v>59</v>
      </c>
      <c r="AB10" s="61" t="s">
        <v>84</v>
      </c>
      <c r="AC10" s="95" t="s">
        <v>47</v>
      </c>
      <c r="AE10" s="99"/>
      <c r="AF10" s="93" t="s">
        <v>18</v>
      </c>
      <c r="AG10" s="344" t="s">
        <v>81</v>
      </c>
      <c r="AH10" s="345"/>
      <c r="AI10" s="97" t="s">
        <v>137</v>
      </c>
      <c r="AJ10" s="61" t="s">
        <v>35</v>
      </c>
      <c r="AK10" s="89" t="s">
        <v>37</v>
      </c>
      <c r="AL10" s="93" t="s">
        <v>40</v>
      </c>
      <c r="AM10" s="93" t="s">
        <v>41</v>
      </c>
      <c r="AN10" s="93" t="s">
        <v>58</v>
      </c>
      <c r="AO10" s="94" t="s">
        <v>59</v>
      </c>
      <c r="AQ10" s="61" t="s">
        <v>84</v>
      </c>
      <c r="AR10" s="95" t="s">
        <v>47</v>
      </c>
      <c r="AT10" s="99"/>
      <c r="AU10" s="93" t="s">
        <v>18</v>
      </c>
      <c r="AV10" s="344" t="s">
        <v>81</v>
      </c>
      <c r="AW10" s="345"/>
      <c r="AX10" s="97" t="s">
        <v>137</v>
      </c>
      <c r="AY10" s="61" t="s">
        <v>35</v>
      </c>
      <c r="AZ10" s="89" t="s">
        <v>37</v>
      </c>
      <c r="BA10" s="93" t="s">
        <v>40</v>
      </c>
      <c r="BB10" s="93" t="s">
        <v>41</v>
      </c>
      <c r="BC10" s="93" t="s">
        <v>58</v>
      </c>
      <c r="BD10" s="94" t="s">
        <v>59</v>
      </c>
      <c r="BF10" s="61" t="s">
        <v>84</v>
      </c>
      <c r="BG10" s="95" t="s">
        <v>47</v>
      </c>
      <c r="BI10" s="99"/>
      <c r="BJ10" s="93" t="s">
        <v>18</v>
      </c>
      <c r="BK10" s="344" t="s">
        <v>81</v>
      </c>
      <c r="BL10" s="345"/>
      <c r="BM10" s="97" t="s">
        <v>137</v>
      </c>
      <c r="BN10" s="61" t="s">
        <v>35</v>
      </c>
      <c r="BO10" s="89" t="s">
        <v>37</v>
      </c>
      <c r="BP10" s="93" t="s">
        <v>40</v>
      </c>
      <c r="BQ10" s="93" t="s">
        <v>41</v>
      </c>
      <c r="BR10" s="93" t="s">
        <v>58</v>
      </c>
      <c r="BS10" s="94" t="s">
        <v>59</v>
      </c>
      <c r="BU10" s="61" t="s">
        <v>84</v>
      </c>
      <c r="BV10" s="95" t="s">
        <v>47</v>
      </c>
    </row>
    <row r="11" spans="1:74" ht="15.75">
      <c r="A11" s="99"/>
      <c r="B11" s="97" t="s">
        <v>85</v>
      </c>
      <c r="C11" s="334" t="s">
        <v>39</v>
      </c>
      <c r="D11" s="335"/>
      <c r="E11" s="97" t="s">
        <v>136</v>
      </c>
      <c r="F11" s="98"/>
      <c r="G11" s="89" t="s">
        <v>38</v>
      </c>
      <c r="H11" s="93" t="s">
        <v>38</v>
      </c>
      <c r="I11" s="93" t="s">
        <v>38</v>
      </c>
      <c r="J11" s="93" t="s">
        <v>38</v>
      </c>
      <c r="K11" s="94" t="s">
        <v>38</v>
      </c>
      <c r="L11" s="125"/>
      <c r="M11" s="61" t="s">
        <v>46</v>
      </c>
      <c r="N11" s="95" t="s">
        <v>48</v>
      </c>
      <c r="P11" s="99"/>
      <c r="Q11" s="97" t="s">
        <v>85</v>
      </c>
      <c r="R11" s="334" t="s">
        <v>39</v>
      </c>
      <c r="S11" s="335"/>
      <c r="T11" s="97" t="s">
        <v>136</v>
      </c>
      <c r="U11" s="98"/>
      <c r="V11" s="89" t="s">
        <v>38</v>
      </c>
      <c r="W11" s="93" t="s">
        <v>38</v>
      </c>
      <c r="X11" s="93" t="s">
        <v>38</v>
      </c>
      <c r="Y11" s="93" t="s">
        <v>38</v>
      </c>
      <c r="Z11" s="94" t="s">
        <v>38</v>
      </c>
      <c r="AA11" s="125"/>
      <c r="AB11" s="61" t="s">
        <v>46</v>
      </c>
      <c r="AC11" s="95" t="s">
        <v>48</v>
      </c>
      <c r="AE11" s="99"/>
      <c r="AF11" s="97" t="s">
        <v>85</v>
      </c>
      <c r="AG11" s="334" t="s">
        <v>39</v>
      </c>
      <c r="AH11" s="335"/>
      <c r="AI11" s="97" t="s">
        <v>136</v>
      </c>
      <c r="AJ11" s="98"/>
      <c r="AK11" s="89" t="s">
        <v>38</v>
      </c>
      <c r="AL11" s="93" t="s">
        <v>38</v>
      </c>
      <c r="AM11" s="93" t="s">
        <v>38</v>
      </c>
      <c r="AN11" s="93" t="s">
        <v>38</v>
      </c>
      <c r="AO11" s="94" t="s">
        <v>38</v>
      </c>
      <c r="AP11" s="125"/>
      <c r="AQ11" s="61" t="s">
        <v>46</v>
      </c>
      <c r="AR11" s="95" t="s">
        <v>48</v>
      </c>
      <c r="AT11" s="99"/>
      <c r="AU11" s="97" t="s">
        <v>85</v>
      </c>
      <c r="AV11" s="334" t="s">
        <v>39</v>
      </c>
      <c r="AW11" s="335"/>
      <c r="AX11" s="97" t="s">
        <v>136</v>
      </c>
      <c r="AY11" s="98"/>
      <c r="AZ11" s="89" t="s">
        <v>38</v>
      </c>
      <c r="BA11" s="93" t="s">
        <v>38</v>
      </c>
      <c r="BB11" s="93" t="s">
        <v>38</v>
      </c>
      <c r="BC11" s="93" t="s">
        <v>38</v>
      </c>
      <c r="BD11" s="94" t="s">
        <v>38</v>
      </c>
      <c r="BE11" s="125"/>
      <c r="BF11" s="61" t="s">
        <v>46</v>
      </c>
      <c r="BG11" s="95" t="s">
        <v>48</v>
      </c>
      <c r="BI11" s="99"/>
      <c r="BJ11" s="97" t="s">
        <v>85</v>
      </c>
      <c r="BK11" s="334" t="s">
        <v>39</v>
      </c>
      <c r="BL11" s="335"/>
      <c r="BM11" s="97" t="s">
        <v>136</v>
      </c>
      <c r="BN11" s="98"/>
      <c r="BO11" s="89" t="s">
        <v>38</v>
      </c>
      <c r="BP11" s="93" t="s">
        <v>38</v>
      </c>
      <c r="BQ11" s="93" t="s">
        <v>38</v>
      </c>
      <c r="BR11" s="93" t="s">
        <v>38</v>
      </c>
      <c r="BS11" s="94" t="s">
        <v>38</v>
      </c>
      <c r="BT11" s="125"/>
      <c r="BU11" s="61" t="s">
        <v>46</v>
      </c>
      <c r="BV11" s="95" t="s">
        <v>48</v>
      </c>
    </row>
    <row r="12" spans="1:74" ht="16.5" thickBot="1">
      <c r="A12" s="99"/>
      <c r="B12" s="93" t="s">
        <v>86</v>
      </c>
      <c r="C12" s="336"/>
      <c r="D12" s="337"/>
      <c r="E12" s="96"/>
      <c r="F12" s="98"/>
      <c r="H12" s="133"/>
      <c r="J12" s="133"/>
      <c r="K12" s="177"/>
      <c r="L12" s="135"/>
      <c r="M12" s="61" t="s">
        <v>78</v>
      </c>
      <c r="N12" s="90"/>
      <c r="P12" s="99"/>
      <c r="Q12" s="93" t="s">
        <v>86</v>
      </c>
      <c r="R12" s="336"/>
      <c r="S12" s="337"/>
      <c r="T12" s="96"/>
      <c r="U12" s="98"/>
      <c r="W12" s="133"/>
      <c r="Y12" s="133"/>
      <c r="Z12" s="133"/>
      <c r="AA12" s="135"/>
      <c r="AB12" s="61" t="s">
        <v>78</v>
      </c>
      <c r="AC12" s="90"/>
      <c r="AE12" s="99"/>
      <c r="AF12" s="93" t="s">
        <v>86</v>
      </c>
      <c r="AG12" s="336"/>
      <c r="AH12" s="337"/>
      <c r="AI12" s="96"/>
      <c r="AJ12" s="98"/>
      <c r="AL12" s="133"/>
      <c r="AN12" s="133"/>
      <c r="AO12" s="133"/>
      <c r="AP12" s="135"/>
      <c r="AQ12" s="61" t="s">
        <v>78</v>
      </c>
      <c r="AR12" s="90"/>
      <c r="AT12" s="99"/>
      <c r="AU12" s="93" t="s">
        <v>86</v>
      </c>
      <c r="AV12" s="336"/>
      <c r="AW12" s="337"/>
      <c r="AX12" s="96"/>
      <c r="AY12" s="98"/>
      <c r="BA12" s="133"/>
      <c r="BC12" s="133"/>
      <c r="BD12" s="133"/>
      <c r="BE12" s="135"/>
      <c r="BF12" s="61" t="s">
        <v>78</v>
      </c>
      <c r="BG12" s="90"/>
      <c r="BI12" s="99"/>
      <c r="BJ12" s="93" t="s">
        <v>86</v>
      </c>
      <c r="BK12" s="336"/>
      <c r="BL12" s="337"/>
      <c r="BM12" s="96"/>
      <c r="BN12" s="98"/>
      <c r="BP12" s="133"/>
      <c r="BR12" s="133"/>
      <c r="BS12" s="133"/>
      <c r="BT12" s="135"/>
      <c r="BU12" s="61" t="s">
        <v>78</v>
      </c>
      <c r="BV12" s="90"/>
    </row>
    <row r="13" spans="1:74" ht="16.5" thickBot="1">
      <c r="A13" s="52"/>
      <c r="B13" s="56"/>
      <c r="C13" s="338"/>
      <c r="D13" s="339"/>
      <c r="E13" s="53"/>
      <c r="F13" s="83"/>
      <c r="G13" s="131" t="s">
        <v>77</v>
      </c>
      <c r="H13" s="132" t="s">
        <v>76</v>
      </c>
      <c r="I13" s="131" t="s">
        <v>77</v>
      </c>
      <c r="J13" s="131" t="s">
        <v>77</v>
      </c>
      <c r="K13" s="132" t="s">
        <v>76</v>
      </c>
      <c r="L13" s="131" t="s">
        <v>77</v>
      </c>
      <c r="M13" s="172" t="s">
        <v>77</v>
      </c>
      <c r="N13" s="85"/>
      <c r="P13" s="52"/>
      <c r="Q13" s="56"/>
      <c r="R13" s="338"/>
      <c r="S13" s="339"/>
      <c r="T13" s="53"/>
      <c r="U13" s="83"/>
      <c r="V13" s="131" t="s">
        <v>77</v>
      </c>
      <c r="W13" s="132" t="s">
        <v>76</v>
      </c>
      <c r="X13" s="131" t="s">
        <v>77</v>
      </c>
      <c r="Y13" s="131" t="s">
        <v>77</v>
      </c>
      <c r="Z13" s="132" t="s">
        <v>76</v>
      </c>
      <c r="AA13" s="131" t="s">
        <v>77</v>
      </c>
      <c r="AB13" s="172" t="s">
        <v>77</v>
      </c>
      <c r="AC13" s="85"/>
      <c r="AE13" s="52"/>
      <c r="AF13" s="56"/>
      <c r="AG13" s="338"/>
      <c r="AH13" s="339"/>
      <c r="AI13" s="53"/>
      <c r="AJ13" s="83"/>
      <c r="AK13" s="131" t="s">
        <v>77</v>
      </c>
      <c r="AL13" s="132" t="s">
        <v>76</v>
      </c>
      <c r="AM13" s="131" t="s">
        <v>77</v>
      </c>
      <c r="AN13" s="131" t="s">
        <v>77</v>
      </c>
      <c r="AO13" s="132" t="s">
        <v>76</v>
      </c>
      <c r="AP13" s="131" t="s">
        <v>77</v>
      </c>
      <c r="AQ13" s="172" t="s">
        <v>77</v>
      </c>
      <c r="AR13" s="85"/>
      <c r="AT13" s="52"/>
      <c r="AU13" s="56"/>
      <c r="AV13" s="338"/>
      <c r="AW13" s="339"/>
      <c r="AX13" s="53"/>
      <c r="AY13" s="83"/>
      <c r="AZ13" s="131" t="s">
        <v>77</v>
      </c>
      <c r="BA13" s="132" t="s">
        <v>76</v>
      </c>
      <c r="BB13" s="131" t="s">
        <v>77</v>
      </c>
      <c r="BC13" s="131" t="s">
        <v>77</v>
      </c>
      <c r="BD13" s="132" t="s">
        <v>76</v>
      </c>
      <c r="BE13" s="131" t="s">
        <v>77</v>
      </c>
      <c r="BF13" s="172" t="s">
        <v>77</v>
      </c>
      <c r="BG13" s="85"/>
      <c r="BI13" s="52"/>
      <c r="BJ13" s="56"/>
      <c r="BK13" s="338"/>
      <c r="BL13" s="339"/>
      <c r="BM13" s="53"/>
      <c r="BN13" s="83"/>
      <c r="BO13" s="131" t="s">
        <v>77</v>
      </c>
      <c r="BP13" s="132" t="s">
        <v>76</v>
      </c>
      <c r="BQ13" s="131" t="s">
        <v>77</v>
      </c>
      <c r="BR13" s="131" t="s">
        <v>77</v>
      </c>
      <c r="BS13" s="132" t="s">
        <v>76</v>
      </c>
      <c r="BT13" s="131" t="s">
        <v>77</v>
      </c>
      <c r="BU13" s="172" t="s">
        <v>77</v>
      </c>
      <c r="BV13" s="85"/>
    </row>
    <row r="14" spans="1:74" ht="16.5" thickTop="1">
      <c r="A14" s="51">
        <v>1</v>
      </c>
      <c r="B14" s="166"/>
      <c r="C14" s="340"/>
      <c r="D14" s="341"/>
      <c r="E14" s="167"/>
      <c r="F14" s="171"/>
      <c r="G14" s="158"/>
      <c r="H14" s="159"/>
      <c r="I14" s="159"/>
      <c r="J14" s="159"/>
      <c r="K14" s="159"/>
      <c r="L14" s="159"/>
      <c r="M14" s="174"/>
      <c r="N14" s="111"/>
      <c r="P14" s="51">
        <v>1</v>
      </c>
      <c r="Q14" s="166"/>
      <c r="R14" s="340"/>
      <c r="S14" s="341"/>
      <c r="T14" s="167"/>
      <c r="U14" s="171"/>
      <c r="V14" s="158"/>
      <c r="W14" s="159"/>
      <c r="X14" s="159"/>
      <c r="Y14" s="159"/>
      <c r="Z14" s="159"/>
      <c r="AA14" s="159"/>
      <c r="AB14" s="174"/>
      <c r="AC14" s="111"/>
      <c r="AE14" s="51">
        <v>1</v>
      </c>
      <c r="AF14" s="166"/>
      <c r="AG14" s="340"/>
      <c r="AH14" s="341"/>
      <c r="AI14" s="167"/>
      <c r="AJ14" s="171"/>
      <c r="AK14" s="158"/>
      <c r="AL14" s="159"/>
      <c r="AM14" s="159"/>
      <c r="AN14" s="159"/>
      <c r="AO14" s="159"/>
      <c r="AP14" s="159"/>
      <c r="AQ14" s="174"/>
      <c r="AR14" s="111"/>
      <c r="AT14" s="51">
        <v>1</v>
      </c>
      <c r="AU14" s="166"/>
      <c r="AV14" s="340"/>
      <c r="AW14" s="341"/>
      <c r="AX14" s="167"/>
      <c r="AY14" s="171"/>
      <c r="AZ14" s="158"/>
      <c r="BA14" s="159"/>
      <c r="BB14" s="159"/>
      <c r="BC14" s="159"/>
      <c r="BD14" s="159"/>
      <c r="BE14" s="159"/>
      <c r="BF14" s="174"/>
      <c r="BG14" s="111"/>
      <c r="BI14" s="51">
        <v>1</v>
      </c>
      <c r="BJ14" s="166"/>
      <c r="BK14" s="340"/>
      <c r="BL14" s="341"/>
      <c r="BM14" s="167"/>
      <c r="BN14" s="171"/>
      <c r="BO14" s="158"/>
      <c r="BP14" s="159"/>
      <c r="BQ14" s="159"/>
      <c r="BR14" s="159"/>
      <c r="BS14" s="159"/>
      <c r="BT14" s="159"/>
      <c r="BU14" s="174"/>
      <c r="BV14" s="111"/>
    </row>
    <row r="15" spans="1:74" ht="15.75">
      <c r="A15" s="51">
        <f>A14+1</f>
        <v>2</v>
      </c>
      <c r="B15" s="166"/>
      <c r="C15" s="330"/>
      <c r="D15" s="331"/>
      <c r="E15" s="167"/>
      <c r="F15" s="171"/>
      <c r="G15" s="158"/>
      <c r="H15" s="159"/>
      <c r="I15" s="159"/>
      <c r="J15" s="159"/>
      <c r="K15" s="159"/>
      <c r="L15" s="159"/>
      <c r="M15" s="174"/>
      <c r="N15" s="111"/>
      <c r="P15" s="51">
        <f>P14+1</f>
        <v>2</v>
      </c>
      <c r="Q15" s="166"/>
      <c r="R15" s="330"/>
      <c r="S15" s="331"/>
      <c r="T15" s="167"/>
      <c r="U15" s="171"/>
      <c r="V15" s="158"/>
      <c r="W15" s="159"/>
      <c r="X15" s="159"/>
      <c r="Y15" s="159"/>
      <c r="Z15" s="159"/>
      <c r="AA15" s="159"/>
      <c r="AB15" s="174"/>
      <c r="AC15" s="111"/>
      <c r="AE15" s="51">
        <f>AE14+1</f>
        <v>2</v>
      </c>
      <c r="AF15" s="166"/>
      <c r="AG15" s="330"/>
      <c r="AH15" s="331"/>
      <c r="AI15" s="167"/>
      <c r="AJ15" s="171"/>
      <c r="AK15" s="158"/>
      <c r="AL15" s="159"/>
      <c r="AM15" s="159"/>
      <c r="AN15" s="159"/>
      <c r="AO15" s="159"/>
      <c r="AP15" s="159"/>
      <c r="AQ15" s="174"/>
      <c r="AR15" s="111"/>
      <c r="AT15" s="51">
        <f>AT14+1</f>
        <v>2</v>
      </c>
      <c r="AU15" s="166"/>
      <c r="AV15" s="330"/>
      <c r="AW15" s="331"/>
      <c r="AX15" s="167"/>
      <c r="AY15" s="171"/>
      <c r="AZ15" s="158"/>
      <c r="BA15" s="159"/>
      <c r="BB15" s="159"/>
      <c r="BC15" s="159"/>
      <c r="BD15" s="159"/>
      <c r="BE15" s="159"/>
      <c r="BF15" s="174"/>
      <c r="BG15" s="111"/>
      <c r="BI15" s="51">
        <f>BI14+1</f>
        <v>2</v>
      </c>
      <c r="BJ15" s="166"/>
      <c r="BK15" s="330"/>
      <c r="BL15" s="331"/>
      <c r="BM15" s="167"/>
      <c r="BN15" s="171"/>
      <c r="BO15" s="158"/>
      <c r="BP15" s="159"/>
      <c r="BQ15" s="159"/>
      <c r="BR15" s="159"/>
      <c r="BS15" s="159"/>
      <c r="BT15" s="159"/>
      <c r="BU15" s="174"/>
      <c r="BV15" s="111"/>
    </row>
    <row r="16" spans="1:74" ht="15.75">
      <c r="A16" s="51">
        <f aca="true" t="shared" si="0" ref="A16:A63">A15+1</f>
        <v>3</v>
      </c>
      <c r="B16" s="166"/>
      <c r="C16" s="330"/>
      <c r="D16" s="331"/>
      <c r="E16" s="167"/>
      <c r="F16" s="171"/>
      <c r="G16" s="158"/>
      <c r="H16" s="159"/>
      <c r="I16" s="159"/>
      <c r="J16" s="159"/>
      <c r="K16" s="159"/>
      <c r="L16" s="159"/>
      <c r="M16" s="174"/>
      <c r="N16" s="111"/>
      <c r="P16" s="51">
        <f aca="true" t="shared" si="1" ref="P16:P63">P15+1</f>
        <v>3</v>
      </c>
      <c r="Q16" s="166"/>
      <c r="R16" s="330"/>
      <c r="S16" s="331"/>
      <c r="T16" s="167"/>
      <c r="U16" s="171"/>
      <c r="V16" s="158"/>
      <c r="W16" s="159"/>
      <c r="X16" s="159"/>
      <c r="Y16" s="159"/>
      <c r="Z16" s="159"/>
      <c r="AA16" s="159"/>
      <c r="AB16" s="174"/>
      <c r="AC16" s="111"/>
      <c r="AE16" s="51">
        <f aca="true" t="shared" si="2" ref="AE16:AE63">AE15+1</f>
        <v>3</v>
      </c>
      <c r="AF16" s="166"/>
      <c r="AG16" s="330"/>
      <c r="AH16" s="331"/>
      <c r="AI16" s="167"/>
      <c r="AJ16" s="171"/>
      <c r="AK16" s="158"/>
      <c r="AL16" s="159"/>
      <c r="AM16" s="159"/>
      <c r="AN16" s="159"/>
      <c r="AO16" s="159"/>
      <c r="AP16" s="159"/>
      <c r="AQ16" s="174"/>
      <c r="AR16" s="111"/>
      <c r="AT16" s="51">
        <f aca="true" t="shared" si="3" ref="AT16:AT63">AT15+1</f>
        <v>3</v>
      </c>
      <c r="AU16" s="166"/>
      <c r="AV16" s="330"/>
      <c r="AW16" s="331"/>
      <c r="AX16" s="167"/>
      <c r="AY16" s="171"/>
      <c r="AZ16" s="158"/>
      <c r="BA16" s="159"/>
      <c r="BB16" s="159"/>
      <c r="BC16" s="159"/>
      <c r="BD16" s="159"/>
      <c r="BE16" s="159"/>
      <c r="BF16" s="174"/>
      <c r="BG16" s="111"/>
      <c r="BI16" s="51">
        <f aca="true" t="shared" si="4" ref="BI16:BI63">BI15+1</f>
        <v>3</v>
      </c>
      <c r="BJ16" s="166"/>
      <c r="BK16" s="330"/>
      <c r="BL16" s="331"/>
      <c r="BM16" s="167"/>
      <c r="BN16" s="171"/>
      <c r="BO16" s="158"/>
      <c r="BP16" s="159"/>
      <c r="BQ16" s="159"/>
      <c r="BR16" s="159"/>
      <c r="BS16" s="159"/>
      <c r="BT16" s="159"/>
      <c r="BU16" s="174"/>
      <c r="BV16" s="111"/>
    </row>
    <row r="17" spans="1:74" ht="15.75">
      <c r="A17" s="51">
        <f t="shared" si="0"/>
        <v>4</v>
      </c>
      <c r="B17" s="166"/>
      <c r="C17" s="330"/>
      <c r="D17" s="331"/>
      <c r="E17" s="167"/>
      <c r="F17" s="171"/>
      <c r="G17" s="158"/>
      <c r="H17" s="159"/>
      <c r="I17" s="159"/>
      <c r="J17" s="159"/>
      <c r="K17" s="159"/>
      <c r="L17" s="159"/>
      <c r="M17" s="174"/>
      <c r="N17" s="111"/>
      <c r="P17" s="51">
        <f t="shared" si="1"/>
        <v>4</v>
      </c>
      <c r="Q17" s="166"/>
      <c r="R17" s="330"/>
      <c r="S17" s="331"/>
      <c r="T17" s="167"/>
      <c r="U17" s="171"/>
      <c r="V17" s="158"/>
      <c r="W17" s="159"/>
      <c r="X17" s="159"/>
      <c r="Y17" s="159"/>
      <c r="Z17" s="159"/>
      <c r="AA17" s="159"/>
      <c r="AB17" s="174"/>
      <c r="AC17" s="111"/>
      <c r="AE17" s="51">
        <f t="shared" si="2"/>
        <v>4</v>
      </c>
      <c r="AF17" s="166"/>
      <c r="AG17" s="330"/>
      <c r="AH17" s="331"/>
      <c r="AI17" s="167"/>
      <c r="AJ17" s="171"/>
      <c r="AK17" s="158"/>
      <c r="AL17" s="159"/>
      <c r="AM17" s="159"/>
      <c r="AN17" s="159"/>
      <c r="AO17" s="159"/>
      <c r="AP17" s="159"/>
      <c r="AQ17" s="174"/>
      <c r="AR17" s="111"/>
      <c r="AT17" s="51">
        <f t="shared" si="3"/>
        <v>4</v>
      </c>
      <c r="AU17" s="166"/>
      <c r="AV17" s="330"/>
      <c r="AW17" s="331"/>
      <c r="AX17" s="167"/>
      <c r="AY17" s="171"/>
      <c r="AZ17" s="158"/>
      <c r="BA17" s="159"/>
      <c r="BB17" s="159"/>
      <c r="BC17" s="159"/>
      <c r="BD17" s="159"/>
      <c r="BE17" s="159"/>
      <c r="BF17" s="174"/>
      <c r="BG17" s="111"/>
      <c r="BI17" s="51">
        <f t="shared" si="4"/>
        <v>4</v>
      </c>
      <c r="BJ17" s="166"/>
      <c r="BK17" s="330"/>
      <c r="BL17" s="331"/>
      <c r="BM17" s="167"/>
      <c r="BN17" s="171"/>
      <c r="BO17" s="158"/>
      <c r="BP17" s="159"/>
      <c r="BQ17" s="159"/>
      <c r="BR17" s="159"/>
      <c r="BS17" s="159"/>
      <c r="BT17" s="159"/>
      <c r="BU17" s="174"/>
      <c r="BV17" s="111"/>
    </row>
    <row r="18" spans="1:74" ht="15.75">
      <c r="A18" s="51">
        <f t="shared" si="0"/>
        <v>5</v>
      </c>
      <c r="B18" s="166"/>
      <c r="C18" s="330"/>
      <c r="D18" s="331"/>
      <c r="E18" s="167"/>
      <c r="F18" s="171"/>
      <c r="G18" s="158"/>
      <c r="H18" s="159"/>
      <c r="I18" s="159"/>
      <c r="J18" s="159"/>
      <c r="K18" s="159"/>
      <c r="L18" s="159"/>
      <c r="M18" s="174"/>
      <c r="N18" s="111"/>
      <c r="P18" s="51">
        <f t="shared" si="1"/>
        <v>5</v>
      </c>
      <c r="Q18" s="166"/>
      <c r="R18" s="330"/>
      <c r="S18" s="331"/>
      <c r="T18" s="167"/>
      <c r="U18" s="171"/>
      <c r="V18" s="158"/>
      <c r="W18" s="159"/>
      <c r="X18" s="159"/>
      <c r="Y18" s="159"/>
      <c r="Z18" s="159"/>
      <c r="AA18" s="159"/>
      <c r="AB18" s="174"/>
      <c r="AC18" s="111"/>
      <c r="AE18" s="51">
        <f t="shared" si="2"/>
        <v>5</v>
      </c>
      <c r="AF18" s="166"/>
      <c r="AG18" s="330"/>
      <c r="AH18" s="331"/>
      <c r="AI18" s="167"/>
      <c r="AJ18" s="171"/>
      <c r="AK18" s="158"/>
      <c r="AL18" s="159"/>
      <c r="AM18" s="159"/>
      <c r="AN18" s="159"/>
      <c r="AO18" s="159"/>
      <c r="AP18" s="159"/>
      <c r="AQ18" s="174"/>
      <c r="AR18" s="111"/>
      <c r="AT18" s="51">
        <f t="shared" si="3"/>
        <v>5</v>
      </c>
      <c r="AU18" s="166"/>
      <c r="AV18" s="330"/>
      <c r="AW18" s="331"/>
      <c r="AX18" s="167"/>
      <c r="AY18" s="171"/>
      <c r="AZ18" s="158"/>
      <c r="BA18" s="159"/>
      <c r="BB18" s="159"/>
      <c r="BC18" s="159"/>
      <c r="BD18" s="159"/>
      <c r="BE18" s="159"/>
      <c r="BF18" s="174"/>
      <c r="BG18" s="111"/>
      <c r="BI18" s="51">
        <f t="shared" si="4"/>
        <v>5</v>
      </c>
      <c r="BJ18" s="166"/>
      <c r="BK18" s="330"/>
      <c r="BL18" s="331"/>
      <c r="BM18" s="167"/>
      <c r="BN18" s="171"/>
      <c r="BO18" s="158"/>
      <c r="BP18" s="159"/>
      <c r="BQ18" s="159"/>
      <c r="BR18" s="159"/>
      <c r="BS18" s="159"/>
      <c r="BT18" s="159"/>
      <c r="BU18" s="174"/>
      <c r="BV18" s="111"/>
    </row>
    <row r="19" spans="1:74" ht="15.75">
      <c r="A19" s="51">
        <f t="shared" si="0"/>
        <v>6</v>
      </c>
      <c r="B19" s="166"/>
      <c r="C19" s="330"/>
      <c r="D19" s="331"/>
      <c r="E19" s="167"/>
      <c r="F19" s="171"/>
      <c r="G19" s="158"/>
      <c r="H19" s="159"/>
      <c r="I19" s="159"/>
      <c r="J19" s="159"/>
      <c r="K19" s="159"/>
      <c r="L19" s="159"/>
      <c r="M19" s="174"/>
      <c r="N19" s="111"/>
      <c r="P19" s="51">
        <f t="shared" si="1"/>
        <v>6</v>
      </c>
      <c r="Q19" s="166"/>
      <c r="R19" s="330"/>
      <c r="S19" s="331"/>
      <c r="T19" s="167"/>
      <c r="U19" s="171"/>
      <c r="V19" s="158"/>
      <c r="W19" s="159"/>
      <c r="X19" s="159"/>
      <c r="Y19" s="159"/>
      <c r="Z19" s="159"/>
      <c r="AA19" s="159"/>
      <c r="AB19" s="174"/>
      <c r="AC19" s="111"/>
      <c r="AE19" s="51">
        <f t="shared" si="2"/>
        <v>6</v>
      </c>
      <c r="AF19" s="166"/>
      <c r="AG19" s="330"/>
      <c r="AH19" s="331"/>
      <c r="AI19" s="167"/>
      <c r="AJ19" s="171"/>
      <c r="AK19" s="158"/>
      <c r="AL19" s="159"/>
      <c r="AM19" s="159"/>
      <c r="AN19" s="159"/>
      <c r="AO19" s="159"/>
      <c r="AP19" s="159"/>
      <c r="AQ19" s="174"/>
      <c r="AR19" s="111"/>
      <c r="AT19" s="51">
        <f t="shared" si="3"/>
        <v>6</v>
      </c>
      <c r="AU19" s="166"/>
      <c r="AV19" s="330"/>
      <c r="AW19" s="331"/>
      <c r="AX19" s="167"/>
      <c r="AY19" s="171"/>
      <c r="AZ19" s="158"/>
      <c r="BA19" s="159"/>
      <c r="BB19" s="159"/>
      <c r="BC19" s="159"/>
      <c r="BD19" s="159"/>
      <c r="BE19" s="159"/>
      <c r="BF19" s="174"/>
      <c r="BG19" s="111"/>
      <c r="BI19" s="51">
        <f t="shared" si="4"/>
        <v>6</v>
      </c>
      <c r="BJ19" s="166"/>
      <c r="BK19" s="330"/>
      <c r="BL19" s="331"/>
      <c r="BM19" s="167"/>
      <c r="BN19" s="171"/>
      <c r="BO19" s="158"/>
      <c r="BP19" s="159"/>
      <c r="BQ19" s="159"/>
      <c r="BR19" s="159"/>
      <c r="BS19" s="159"/>
      <c r="BT19" s="159"/>
      <c r="BU19" s="174"/>
      <c r="BV19" s="111"/>
    </row>
    <row r="20" spans="1:74" ht="15.75">
      <c r="A20" s="51">
        <f t="shared" si="0"/>
        <v>7</v>
      </c>
      <c r="B20" s="166"/>
      <c r="C20" s="330"/>
      <c r="D20" s="331"/>
      <c r="E20" s="167"/>
      <c r="F20" s="171"/>
      <c r="G20" s="158"/>
      <c r="H20" s="159"/>
      <c r="I20" s="159"/>
      <c r="J20" s="159"/>
      <c r="K20" s="159"/>
      <c r="L20" s="159"/>
      <c r="M20" s="174"/>
      <c r="N20" s="111"/>
      <c r="P20" s="51">
        <f t="shared" si="1"/>
        <v>7</v>
      </c>
      <c r="Q20" s="166"/>
      <c r="R20" s="330"/>
      <c r="S20" s="331"/>
      <c r="T20" s="167"/>
      <c r="U20" s="171"/>
      <c r="V20" s="158"/>
      <c r="W20" s="159"/>
      <c r="X20" s="159"/>
      <c r="Y20" s="159"/>
      <c r="Z20" s="159"/>
      <c r="AA20" s="159"/>
      <c r="AB20" s="174"/>
      <c r="AC20" s="111"/>
      <c r="AE20" s="51">
        <f t="shared" si="2"/>
        <v>7</v>
      </c>
      <c r="AF20" s="166"/>
      <c r="AG20" s="330"/>
      <c r="AH20" s="331"/>
      <c r="AI20" s="167"/>
      <c r="AJ20" s="171"/>
      <c r="AK20" s="158"/>
      <c r="AL20" s="159"/>
      <c r="AM20" s="159"/>
      <c r="AN20" s="159"/>
      <c r="AO20" s="159"/>
      <c r="AP20" s="159"/>
      <c r="AQ20" s="174"/>
      <c r="AR20" s="111"/>
      <c r="AT20" s="51">
        <f t="shared" si="3"/>
        <v>7</v>
      </c>
      <c r="AU20" s="166"/>
      <c r="AV20" s="330"/>
      <c r="AW20" s="331"/>
      <c r="AX20" s="167"/>
      <c r="AY20" s="171"/>
      <c r="AZ20" s="158"/>
      <c r="BA20" s="159"/>
      <c r="BB20" s="159"/>
      <c r="BC20" s="159"/>
      <c r="BD20" s="159"/>
      <c r="BE20" s="159"/>
      <c r="BF20" s="174"/>
      <c r="BG20" s="111"/>
      <c r="BI20" s="51">
        <f t="shared" si="4"/>
        <v>7</v>
      </c>
      <c r="BJ20" s="166"/>
      <c r="BK20" s="330"/>
      <c r="BL20" s="331"/>
      <c r="BM20" s="167"/>
      <c r="BN20" s="171"/>
      <c r="BO20" s="158"/>
      <c r="BP20" s="159"/>
      <c r="BQ20" s="159"/>
      <c r="BR20" s="159"/>
      <c r="BS20" s="159"/>
      <c r="BT20" s="159"/>
      <c r="BU20" s="174"/>
      <c r="BV20" s="111"/>
    </row>
    <row r="21" spans="1:74" ht="15.75">
      <c r="A21" s="51">
        <f t="shared" si="0"/>
        <v>8</v>
      </c>
      <c r="B21" s="166"/>
      <c r="C21" s="330"/>
      <c r="D21" s="331"/>
      <c r="E21" s="167"/>
      <c r="F21" s="171"/>
      <c r="G21" s="158"/>
      <c r="H21" s="159"/>
      <c r="I21" s="159"/>
      <c r="J21" s="159"/>
      <c r="K21" s="159"/>
      <c r="L21" s="159"/>
      <c r="M21" s="174"/>
      <c r="N21" s="111"/>
      <c r="P21" s="51">
        <f t="shared" si="1"/>
        <v>8</v>
      </c>
      <c r="Q21" s="166"/>
      <c r="R21" s="330"/>
      <c r="S21" s="331"/>
      <c r="T21" s="167"/>
      <c r="U21" s="171"/>
      <c r="V21" s="158"/>
      <c r="W21" s="159"/>
      <c r="X21" s="159"/>
      <c r="Y21" s="159"/>
      <c r="Z21" s="159"/>
      <c r="AA21" s="159"/>
      <c r="AB21" s="174"/>
      <c r="AC21" s="111"/>
      <c r="AE21" s="51">
        <f t="shared" si="2"/>
        <v>8</v>
      </c>
      <c r="AF21" s="166"/>
      <c r="AG21" s="330"/>
      <c r="AH21" s="331"/>
      <c r="AI21" s="167"/>
      <c r="AJ21" s="171"/>
      <c r="AK21" s="158"/>
      <c r="AL21" s="159"/>
      <c r="AM21" s="159"/>
      <c r="AN21" s="159"/>
      <c r="AO21" s="159"/>
      <c r="AP21" s="159"/>
      <c r="AQ21" s="174"/>
      <c r="AR21" s="111"/>
      <c r="AT21" s="51">
        <f t="shared" si="3"/>
        <v>8</v>
      </c>
      <c r="AU21" s="166"/>
      <c r="AV21" s="330"/>
      <c r="AW21" s="331"/>
      <c r="AX21" s="167"/>
      <c r="AY21" s="171"/>
      <c r="AZ21" s="158"/>
      <c r="BA21" s="159"/>
      <c r="BB21" s="159"/>
      <c r="BC21" s="159"/>
      <c r="BD21" s="159"/>
      <c r="BE21" s="159"/>
      <c r="BF21" s="174"/>
      <c r="BG21" s="111"/>
      <c r="BI21" s="51">
        <f t="shared" si="4"/>
        <v>8</v>
      </c>
      <c r="BJ21" s="166"/>
      <c r="BK21" s="330"/>
      <c r="BL21" s="331"/>
      <c r="BM21" s="167"/>
      <c r="BN21" s="171"/>
      <c r="BO21" s="158"/>
      <c r="BP21" s="159"/>
      <c r="BQ21" s="159"/>
      <c r="BR21" s="159"/>
      <c r="BS21" s="159"/>
      <c r="BT21" s="159"/>
      <c r="BU21" s="174"/>
      <c r="BV21" s="111"/>
    </row>
    <row r="22" spans="1:74" ht="15.75">
      <c r="A22" s="51">
        <f t="shared" si="0"/>
        <v>9</v>
      </c>
      <c r="B22" s="166"/>
      <c r="C22" s="330"/>
      <c r="D22" s="331"/>
      <c r="E22" s="167"/>
      <c r="F22" s="171"/>
      <c r="G22" s="158"/>
      <c r="H22" s="159"/>
      <c r="I22" s="159"/>
      <c r="J22" s="159"/>
      <c r="K22" s="159"/>
      <c r="L22" s="159"/>
      <c r="M22" s="174"/>
      <c r="N22" s="111"/>
      <c r="P22" s="51">
        <f t="shared" si="1"/>
        <v>9</v>
      </c>
      <c r="Q22" s="166"/>
      <c r="R22" s="330"/>
      <c r="S22" s="331"/>
      <c r="T22" s="167"/>
      <c r="U22" s="171"/>
      <c r="V22" s="158"/>
      <c r="W22" s="159"/>
      <c r="X22" s="159"/>
      <c r="Y22" s="159"/>
      <c r="Z22" s="159"/>
      <c r="AA22" s="159"/>
      <c r="AB22" s="174"/>
      <c r="AC22" s="111"/>
      <c r="AE22" s="51">
        <f t="shared" si="2"/>
        <v>9</v>
      </c>
      <c r="AF22" s="166"/>
      <c r="AG22" s="330"/>
      <c r="AH22" s="331"/>
      <c r="AI22" s="167"/>
      <c r="AJ22" s="171"/>
      <c r="AK22" s="158"/>
      <c r="AL22" s="159"/>
      <c r="AM22" s="159"/>
      <c r="AN22" s="159"/>
      <c r="AO22" s="159"/>
      <c r="AP22" s="159"/>
      <c r="AQ22" s="174"/>
      <c r="AR22" s="111"/>
      <c r="AT22" s="51">
        <f t="shared" si="3"/>
        <v>9</v>
      </c>
      <c r="AU22" s="166"/>
      <c r="AV22" s="330"/>
      <c r="AW22" s="331"/>
      <c r="AX22" s="167"/>
      <c r="AY22" s="171"/>
      <c r="AZ22" s="158"/>
      <c r="BA22" s="159"/>
      <c r="BB22" s="159"/>
      <c r="BC22" s="159"/>
      <c r="BD22" s="159"/>
      <c r="BE22" s="159"/>
      <c r="BF22" s="174"/>
      <c r="BG22" s="111"/>
      <c r="BI22" s="51">
        <f t="shared" si="4"/>
        <v>9</v>
      </c>
      <c r="BJ22" s="166"/>
      <c r="BK22" s="330"/>
      <c r="BL22" s="331"/>
      <c r="BM22" s="167"/>
      <c r="BN22" s="171"/>
      <c r="BO22" s="158"/>
      <c r="BP22" s="159"/>
      <c r="BQ22" s="159"/>
      <c r="BR22" s="159"/>
      <c r="BS22" s="159"/>
      <c r="BT22" s="159"/>
      <c r="BU22" s="174"/>
      <c r="BV22" s="111"/>
    </row>
    <row r="23" spans="1:74" ht="15.75">
      <c r="A23" s="51">
        <f t="shared" si="0"/>
        <v>10</v>
      </c>
      <c r="B23" s="166"/>
      <c r="C23" s="330"/>
      <c r="D23" s="331"/>
      <c r="E23" s="167"/>
      <c r="F23" s="171"/>
      <c r="G23" s="158"/>
      <c r="H23" s="159"/>
      <c r="I23" s="159"/>
      <c r="J23" s="159"/>
      <c r="K23" s="159"/>
      <c r="L23" s="159"/>
      <c r="M23" s="174"/>
      <c r="N23" s="111"/>
      <c r="P23" s="51">
        <f t="shared" si="1"/>
        <v>10</v>
      </c>
      <c r="Q23" s="166"/>
      <c r="R23" s="330"/>
      <c r="S23" s="331"/>
      <c r="T23" s="167"/>
      <c r="U23" s="171"/>
      <c r="V23" s="158"/>
      <c r="W23" s="159"/>
      <c r="X23" s="159"/>
      <c r="Y23" s="159"/>
      <c r="Z23" s="159"/>
      <c r="AA23" s="159"/>
      <c r="AB23" s="174"/>
      <c r="AC23" s="111"/>
      <c r="AE23" s="51">
        <f t="shared" si="2"/>
        <v>10</v>
      </c>
      <c r="AF23" s="166"/>
      <c r="AG23" s="330"/>
      <c r="AH23" s="331"/>
      <c r="AI23" s="167"/>
      <c r="AJ23" s="171"/>
      <c r="AK23" s="158"/>
      <c r="AL23" s="159"/>
      <c r="AM23" s="159"/>
      <c r="AN23" s="159"/>
      <c r="AO23" s="159"/>
      <c r="AP23" s="159"/>
      <c r="AQ23" s="174"/>
      <c r="AR23" s="111"/>
      <c r="AT23" s="51">
        <f t="shared" si="3"/>
        <v>10</v>
      </c>
      <c r="AU23" s="166"/>
      <c r="AV23" s="330"/>
      <c r="AW23" s="331"/>
      <c r="AX23" s="167"/>
      <c r="AY23" s="171"/>
      <c r="AZ23" s="158"/>
      <c r="BA23" s="159"/>
      <c r="BB23" s="159"/>
      <c r="BC23" s="159"/>
      <c r="BD23" s="159"/>
      <c r="BE23" s="159"/>
      <c r="BF23" s="174"/>
      <c r="BG23" s="111"/>
      <c r="BI23" s="51">
        <f t="shared" si="4"/>
        <v>10</v>
      </c>
      <c r="BJ23" s="166"/>
      <c r="BK23" s="330"/>
      <c r="BL23" s="331"/>
      <c r="BM23" s="167"/>
      <c r="BN23" s="171"/>
      <c r="BO23" s="158"/>
      <c r="BP23" s="159"/>
      <c r="BQ23" s="159"/>
      <c r="BR23" s="159"/>
      <c r="BS23" s="159"/>
      <c r="BT23" s="159"/>
      <c r="BU23" s="174"/>
      <c r="BV23" s="111"/>
    </row>
    <row r="24" spans="1:74" ht="15.75">
      <c r="A24" s="51">
        <f t="shared" si="0"/>
        <v>11</v>
      </c>
      <c r="B24" s="166"/>
      <c r="C24" s="330"/>
      <c r="D24" s="331"/>
      <c r="E24" s="167"/>
      <c r="F24" s="171"/>
      <c r="G24" s="158"/>
      <c r="H24" s="159"/>
      <c r="I24" s="159"/>
      <c r="J24" s="159"/>
      <c r="K24" s="159"/>
      <c r="L24" s="159"/>
      <c r="M24" s="174"/>
      <c r="N24" s="111"/>
      <c r="P24" s="51">
        <f t="shared" si="1"/>
        <v>11</v>
      </c>
      <c r="Q24" s="166"/>
      <c r="R24" s="330"/>
      <c r="S24" s="331"/>
      <c r="T24" s="167"/>
      <c r="U24" s="171"/>
      <c r="V24" s="158"/>
      <c r="W24" s="159"/>
      <c r="X24" s="159"/>
      <c r="Y24" s="159"/>
      <c r="Z24" s="159"/>
      <c r="AA24" s="159"/>
      <c r="AB24" s="174"/>
      <c r="AC24" s="111"/>
      <c r="AE24" s="51">
        <f t="shared" si="2"/>
        <v>11</v>
      </c>
      <c r="AF24" s="166"/>
      <c r="AG24" s="330"/>
      <c r="AH24" s="331"/>
      <c r="AI24" s="167"/>
      <c r="AJ24" s="171"/>
      <c r="AK24" s="158"/>
      <c r="AL24" s="159"/>
      <c r="AM24" s="159"/>
      <c r="AN24" s="159"/>
      <c r="AO24" s="159"/>
      <c r="AP24" s="159"/>
      <c r="AQ24" s="174"/>
      <c r="AR24" s="111"/>
      <c r="AT24" s="51">
        <f t="shared" si="3"/>
        <v>11</v>
      </c>
      <c r="AU24" s="166"/>
      <c r="AV24" s="330"/>
      <c r="AW24" s="331"/>
      <c r="AX24" s="167"/>
      <c r="AY24" s="171"/>
      <c r="AZ24" s="158"/>
      <c r="BA24" s="159"/>
      <c r="BB24" s="159"/>
      <c r="BC24" s="159"/>
      <c r="BD24" s="159"/>
      <c r="BE24" s="159"/>
      <c r="BF24" s="174"/>
      <c r="BG24" s="111"/>
      <c r="BI24" s="51">
        <f t="shared" si="4"/>
        <v>11</v>
      </c>
      <c r="BJ24" s="166"/>
      <c r="BK24" s="330"/>
      <c r="BL24" s="331"/>
      <c r="BM24" s="167"/>
      <c r="BN24" s="171"/>
      <c r="BO24" s="158"/>
      <c r="BP24" s="159"/>
      <c r="BQ24" s="159"/>
      <c r="BR24" s="159"/>
      <c r="BS24" s="159"/>
      <c r="BT24" s="159"/>
      <c r="BU24" s="174"/>
      <c r="BV24" s="111"/>
    </row>
    <row r="25" spans="1:74" ht="15.75">
      <c r="A25" s="51">
        <f t="shared" si="0"/>
        <v>12</v>
      </c>
      <c r="B25" s="166"/>
      <c r="C25" s="330"/>
      <c r="D25" s="331"/>
      <c r="E25" s="167"/>
      <c r="F25" s="171"/>
      <c r="G25" s="158"/>
      <c r="H25" s="159"/>
      <c r="I25" s="159"/>
      <c r="J25" s="159"/>
      <c r="K25" s="159"/>
      <c r="L25" s="159"/>
      <c r="M25" s="174"/>
      <c r="N25" s="111"/>
      <c r="P25" s="51">
        <f t="shared" si="1"/>
        <v>12</v>
      </c>
      <c r="Q25" s="166"/>
      <c r="R25" s="330"/>
      <c r="S25" s="331"/>
      <c r="T25" s="167"/>
      <c r="U25" s="171"/>
      <c r="V25" s="158"/>
      <c r="W25" s="159"/>
      <c r="X25" s="159"/>
      <c r="Y25" s="159"/>
      <c r="Z25" s="159"/>
      <c r="AA25" s="159"/>
      <c r="AB25" s="174"/>
      <c r="AC25" s="111"/>
      <c r="AE25" s="51">
        <f t="shared" si="2"/>
        <v>12</v>
      </c>
      <c r="AF25" s="166"/>
      <c r="AG25" s="330"/>
      <c r="AH25" s="331"/>
      <c r="AI25" s="167"/>
      <c r="AJ25" s="171"/>
      <c r="AK25" s="158"/>
      <c r="AL25" s="159"/>
      <c r="AM25" s="159"/>
      <c r="AN25" s="159"/>
      <c r="AO25" s="159"/>
      <c r="AP25" s="159"/>
      <c r="AQ25" s="174"/>
      <c r="AR25" s="111"/>
      <c r="AT25" s="51">
        <f t="shared" si="3"/>
        <v>12</v>
      </c>
      <c r="AU25" s="166"/>
      <c r="AV25" s="330"/>
      <c r="AW25" s="331"/>
      <c r="AX25" s="167"/>
      <c r="AY25" s="171"/>
      <c r="AZ25" s="158"/>
      <c r="BA25" s="159"/>
      <c r="BB25" s="159"/>
      <c r="BC25" s="159"/>
      <c r="BD25" s="159"/>
      <c r="BE25" s="159"/>
      <c r="BF25" s="174"/>
      <c r="BG25" s="111"/>
      <c r="BI25" s="51">
        <f t="shared" si="4"/>
        <v>12</v>
      </c>
      <c r="BJ25" s="166"/>
      <c r="BK25" s="330"/>
      <c r="BL25" s="331"/>
      <c r="BM25" s="167"/>
      <c r="BN25" s="171"/>
      <c r="BO25" s="158"/>
      <c r="BP25" s="159"/>
      <c r="BQ25" s="159"/>
      <c r="BR25" s="159"/>
      <c r="BS25" s="159"/>
      <c r="BT25" s="159"/>
      <c r="BU25" s="174"/>
      <c r="BV25" s="111"/>
    </row>
    <row r="26" spans="1:74" ht="15.75">
      <c r="A26" s="51">
        <f t="shared" si="0"/>
        <v>13</v>
      </c>
      <c r="B26" s="166"/>
      <c r="C26" s="330"/>
      <c r="D26" s="331"/>
      <c r="E26" s="167"/>
      <c r="F26" s="171"/>
      <c r="G26" s="158"/>
      <c r="H26" s="159"/>
      <c r="I26" s="159"/>
      <c r="J26" s="159"/>
      <c r="K26" s="159"/>
      <c r="L26" s="159"/>
      <c r="M26" s="174"/>
      <c r="N26" s="111"/>
      <c r="P26" s="51">
        <f t="shared" si="1"/>
        <v>13</v>
      </c>
      <c r="Q26" s="166"/>
      <c r="R26" s="330"/>
      <c r="S26" s="331"/>
      <c r="T26" s="167"/>
      <c r="U26" s="171"/>
      <c r="V26" s="158"/>
      <c r="W26" s="159"/>
      <c r="X26" s="159"/>
      <c r="Y26" s="159"/>
      <c r="Z26" s="159"/>
      <c r="AA26" s="159"/>
      <c r="AB26" s="174"/>
      <c r="AC26" s="111"/>
      <c r="AE26" s="51">
        <f t="shared" si="2"/>
        <v>13</v>
      </c>
      <c r="AF26" s="166"/>
      <c r="AG26" s="330"/>
      <c r="AH26" s="331"/>
      <c r="AI26" s="167"/>
      <c r="AJ26" s="171"/>
      <c r="AK26" s="158"/>
      <c r="AL26" s="159"/>
      <c r="AM26" s="159"/>
      <c r="AN26" s="159"/>
      <c r="AO26" s="159"/>
      <c r="AP26" s="159"/>
      <c r="AQ26" s="174"/>
      <c r="AR26" s="111"/>
      <c r="AT26" s="51">
        <f t="shared" si="3"/>
        <v>13</v>
      </c>
      <c r="AU26" s="166"/>
      <c r="AV26" s="330"/>
      <c r="AW26" s="331"/>
      <c r="AX26" s="167"/>
      <c r="AY26" s="171"/>
      <c r="AZ26" s="158"/>
      <c r="BA26" s="159"/>
      <c r="BB26" s="159"/>
      <c r="BC26" s="159"/>
      <c r="BD26" s="159"/>
      <c r="BE26" s="159"/>
      <c r="BF26" s="174"/>
      <c r="BG26" s="111"/>
      <c r="BI26" s="51">
        <f t="shared" si="4"/>
        <v>13</v>
      </c>
      <c r="BJ26" s="166"/>
      <c r="BK26" s="330"/>
      <c r="BL26" s="331"/>
      <c r="BM26" s="167"/>
      <c r="BN26" s="171"/>
      <c r="BO26" s="158"/>
      <c r="BP26" s="159"/>
      <c r="BQ26" s="159"/>
      <c r="BR26" s="159"/>
      <c r="BS26" s="159"/>
      <c r="BT26" s="159"/>
      <c r="BU26" s="174"/>
      <c r="BV26" s="111"/>
    </row>
    <row r="27" spans="1:74" ht="15.75">
      <c r="A27" s="51">
        <f t="shared" si="0"/>
        <v>14</v>
      </c>
      <c r="B27" s="166"/>
      <c r="C27" s="330"/>
      <c r="D27" s="331"/>
      <c r="E27" s="167"/>
      <c r="F27" s="171"/>
      <c r="G27" s="158"/>
      <c r="H27" s="159"/>
      <c r="I27" s="159"/>
      <c r="J27" s="159"/>
      <c r="K27" s="159"/>
      <c r="L27" s="159"/>
      <c r="M27" s="174"/>
      <c r="N27" s="111"/>
      <c r="P27" s="51">
        <f t="shared" si="1"/>
        <v>14</v>
      </c>
      <c r="Q27" s="166"/>
      <c r="R27" s="330"/>
      <c r="S27" s="331"/>
      <c r="T27" s="167"/>
      <c r="U27" s="171"/>
      <c r="V27" s="158"/>
      <c r="W27" s="159"/>
      <c r="X27" s="159"/>
      <c r="Y27" s="159"/>
      <c r="Z27" s="159"/>
      <c r="AA27" s="159"/>
      <c r="AB27" s="174"/>
      <c r="AC27" s="111"/>
      <c r="AE27" s="51">
        <f t="shared" si="2"/>
        <v>14</v>
      </c>
      <c r="AF27" s="166"/>
      <c r="AG27" s="330"/>
      <c r="AH27" s="331"/>
      <c r="AI27" s="167"/>
      <c r="AJ27" s="171"/>
      <c r="AK27" s="158"/>
      <c r="AL27" s="159"/>
      <c r="AM27" s="159"/>
      <c r="AN27" s="159"/>
      <c r="AO27" s="159"/>
      <c r="AP27" s="159"/>
      <c r="AQ27" s="174"/>
      <c r="AR27" s="111"/>
      <c r="AT27" s="51">
        <f t="shared" si="3"/>
        <v>14</v>
      </c>
      <c r="AU27" s="166"/>
      <c r="AV27" s="330"/>
      <c r="AW27" s="331"/>
      <c r="AX27" s="167"/>
      <c r="AY27" s="171"/>
      <c r="AZ27" s="158"/>
      <c r="BA27" s="159"/>
      <c r="BB27" s="159"/>
      <c r="BC27" s="159"/>
      <c r="BD27" s="159"/>
      <c r="BE27" s="159"/>
      <c r="BF27" s="174"/>
      <c r="BG27" s="111"/>
      <c r="BI27" s="51">
        <f t="shared" si="4"/>
        <v>14</v>
      </c>
      <c r="BJ27" s="166"/>
      <c r="BK27" s="330"/>
      <c r="BL27" s="331"/>
      <c r="BM27" s="167"/>
      <c r="BN27" s="171"/>
      <c r="BO27" s="158"/>
      <c r="BP27" s="159"/>
      <c r="BQ27" s="159"/>
      <c r="BR27" s="159"/>
      <c r="BS27" s="159"/>
      <c r="BT27" s="159"/>
      <c r="BU27" s="174"/>
      <c r="BV27" s="111"/>
    </row>
    <row r="28" spans="1:74" ht="15.75">
      <c r="A28" s="51">
        <f t="shared" si="0"/>
        <v>15</v>
      </c>
      <c r="B28" s="166"/>
      <c r="C28" s="330"/>
      <c r="D28" s="331"/>
      <c r="E28" s="167"/>
      <c r="F28" s="171"/>
      <c r="G28" s="158"/>
      <c r="H28" s="159"/>
      <c r="I28" s="159"/>
      <c r="J28" s="159"/>
      <c r="K28" s="159"/>
      <c r="L28" s="159"/>
      <c r="M28" s="174"/>
      <c r="N28" s="111"/>
      <c r="P28" s="51">
        <f t="shared" si="1"/>
        <v>15</v>
      </c>
      <c r="Q28" s="166"/>
      <c r="R28" s="330"/>
      <c r="S28" s="331"/>
      <c r="T28" s="167"/>
      <c r="U28" s="171"/>
      <c r="V28" s="158"/>
      <c r="W28" s="159"/>
      <c r="X28" s="159"/>
      <c r="Y28" s="159"/>
      <c r="Z28" s="159"/>
      <c r="AA28" s="159"/>
      <c r="AB28" s="174"/>
      <c r="AC28" s="111"/>
      <c r="AE28" s="51">
        <f t="shared" si="2"/>
        <v>15</v>
      </c>
      <c r="AF28" s="166"/>
      <c r="AG28" s="330"/>
      <c r="AH28" s="331"/>
      <c r="AI28" s="167"/>
      <c r="AJ28" s="171"/>
      <c r="AK28" s="158"/>
      <c r="AL28" s="159"/>
      <c r="AM28" s="159"/>
      <c r="AN28" s="159"/>
      <c r="AO28" s="159"/>
      <c r="AP28" s="159"/>
      <c r="AQ28" s="174"/>
      <c r="AR28" s="111"/>
      <c r="AT28" s="51">
        <f t="shared" si="3"/>
        <v>15</v>
      </c>
      <c r="AU28" s="166"/>
      <c r="AV28" s="330"/>
      <c r="AW28" s="331"/>
      <c r="AX28" s="167"/>
      <c r="AY28" s="171"/>
      <c r="AZ28" s="158"/>
      <c r="BA28" s="159"/>
      <c r="BB28" s="159"/>
      <c r="BC28" s="159"/>
      <c r="BD28" s="159"/>
      <c r="BE28" s="159"/>
      <c r="BF28" s="174"/>
      <c r="BG28" s="111"/>
      <c r="BI28" s="51">
        <f t="shared" si="4"/>
        <v>15</v>
      </c>
      <c r="BJ28" s="166"/>
      <c r="BK28" s="330"/>
      <c r="BL28" s="331"/>
      <c r="BM28" s="167"/>
      <c r="BN28" s="171"/>
      <c r="BO28" s="158"/>
      <c r="BP28" s="159"/>
      <c r="BQ28" s="159"/>
      <c r="BR28" s="159"/>
      <c r="BS28" s="159"/>
      <c r="BT28" s="159"/>
      <c r="BU28" s="174"/>
      <c r="BV28" s="111"/>
    </row>
    <row r="29" spans="1:74" ht="15.75">
      <c r="A29" s="51">
        <f t="shared" si="0"/>
        <v>16</v>
      </c>
      <c r="B29" s="166"/>
      <c r="C29" s="330"/>
      <c r="D29" s="331"/>
      <c r="E29" s="167"/>
      <c r="F29" s="171"/>
      <c r="G29" s="158"/>
      <c r="H29" s="159"/>
      <c r="I29" s="159"/>
      <c r="J29" s="159"/>
      <c r="K29" s="159"/>
      <c r="L29" s="159"/>
      <c r="M29" s="174"/>
      <c r="N29" s="111"/>
      <c r="P29" s="51">
        <f t="shared" si="1"/>
        <v>16</v>
      </c>
      <c r="Q29" s="166"/>
      <c r="R29" s="330"/>
      <c r="S29" s="331"/>
      <c r="T29" s="167"/>
      <c r="U29" s="171"/>
      <c r="V29" s="158"/>
      <c r="W29" s="159"/>
      <c r="X29" s="159"/>
      <c r="Y29" s="159"/>
      <c r="Z29" s="159"/>
      <c r="AA29" s="159"/>
      <c r="AB29" s="174"/>
      <c r="AC29" s="111"/>
      <c r="AE29" s="51">
        <f t="shared" si="2"/>
        <v>16</v>
      </c>
      <c r="AF29" s="166"/>
      <c r="AG29" s="330"/>
      <c r="AH29" s="331"/>
      <c r="AI29" s="167"/>
      <c r="AJ29" s="171"/>
      <c r="AK29" s="158"/>
      <c r="AL29" s="159"/>
      <c r="AM29" s="159"/>
      <c r="AN29" s="159"/>
      <c r="AO29" s="159"/>
      <c r="AP29" s="159"/>
      <c r="AQ29" s="174"/>
      <c r="AR29" s="111"/>
      <c r="AT29" s="51">
        <f t="shared" si="3"/>
        <v>16</v>
      </c>
      <c r="AU29" s="166"/>
      <c r="AV29" s="330"/>
      <c r="AW29" s="331"/>
      <c r="AX29" s="167"/>
      <c r="AY29" s="171"/>
      <c r="AZ29" s="158"/>
      <c r="BA29" s="159"/>
      <c r="BB29" s="159"/>
      <c r="BC29" s="159"/>
      <c r="BD29" s="159"/>
      <c r="BE29" s="159"/>
      <c r="BF29" s="174"/>
      <c r="BG29" s="111"/>
      <c r="BI29" s="51">
        <f t="shared" si="4"/>
        <v>16</v>
      </c>
      <c r="BJ29" s="166"/>
      <c r="BK29" s="330"/>
      <c r="BL29" s="331"/>
      <c r="BM29" s="167"/>
      <c r="BN29" s="171"/>
      <c r="BO29" s="158"/>
      <c r="BP29" s="159"/>
      <c r="BQ29" s="159"/>
      <c r="BR29" s="159"/>
      <c r="BS29" s="159"/>
      <c r="BT29" s="159"/>
      <c r="BU29" s="174"/>
      <c r="BV29" s="111"/>
    </row>
    <row r="30" spans="1:74" ht="15.75">
      <c r="A30" s="51">
        <f t="shared" si="0"/>
        <v>17</v>
      </c>
      <c r="B30" s="166"/>
      <c r="C30" s="330"/>
      <c r="D30" s="331"/>
      <c r="E30" s="167"/>
      <c r="F30" s="171"/>
      <c r="G30" s="158"/>
      <c r="H30" s="159"/>
      <c r="I30" s="159"/>
      <c r="J30" s="159"/>
      <c r="K30" s="159"/>
      <c r="L30" s="159"/>
      <c r="M30" s="174"/>
      <c r="N30" s="111"/>
      <c r="P30" s="51">
        <f t="shared" si="1"/>
        <v>17</v>
      </c>
      <c r="Q30" s="166"/>
      <c r="R30" s="330"/>
      <c r="S30" s="331"/>
      <c r="T30" s="167"/>
      <c r="U30" s="171"/>
      <c r="V30" s="158"/>
      <c r="W30" s="159"/>
      <c r="X30" s="159"/>
      <c r="Y30" s="159"/>
      <c r="Z30" s="159"/>
      <c r="AA30" s="159"/>
      <c r="AB30" s="174"/>
      <c r="AC30" s="111"/>
      <c r="AE30" s="51">
        <f t="shared" si="2"/>
        <v>17</v>
      </c>
      <c r="AF30" s="166"/>
      <c r="AG30" s="330"/>
      <c r="AH30" s="331"/>
      <c r="AI30" s="167"/>
      <c r="AJ30" s="171"/>
      <c r="AK30" s="158"/>
      <c r="AL30" s="159"/>
      <c r="AM30" s="159"/>
      <c r="AN30" s="159"/>
      <c r="AO30" s="159"/>
      <c r="AP30" s="159"/>
      <c r="AQ30" s="174"/>
      <c r="AR30" s="111"/>
      <c r="AT30" s="51">
        <f t="shared" si="3"/>
        <v>17</v>
      </c>
      <c r="AU30" s="166"/>
      <c r="AV30" s="330"/>
      <c r="AW30" s="331"/>
      <c r="AX30" s="167"/>
      <c r="AY30" s="171"/>
      <c r="AZ30" s="158"/>
      <c r="BA30" s="159"/>
      <c r="BB30" s="159"/>
      <c r="BC30" s="159"/>
      <c r="BD30" s="159"/>
      <c r="BE30" s="159"/>
      <c r="BF30" s="174"/>
      <c r="BG30" s="111"/>
      <c r="BI30" s="51">
        <f t="shared" si="4"/>
        <v>17</v>
      </c>
      <c r="BJ30" s="166"/>
      <c r="BK30" s="330"/>
      <c r="BL30" s="331"/>
      <c r="BM30" s="167"/>
      <c r="BN30" s="171"/>
      <c r="BO30" s="158"/>
      <c r="BP30" s="159"/>
      <c r="BQ30" s="159"/>
      <c r="BR30" s="159"/>
      <c r="BS30" s="159"/>
      <c r="BT30" s="159"/>
      <c r="BU30" s="174"/>
      <c r="BV30" s="111"/>
    </row>
    <row r="31" spans="1:74" ht="15.75">
      <c r="A31" s="51">
        <f t="shared" si="0"/>
        <v>18</v>
      </c>
      <c r="B31" s="166"/>
      <c r="C31" s="330"/>
      <c r="D31" s="331"/>
      <c r="E31" s="167"/>
      <c r="F31" s="171"/>
      <c r="G31" s="158"/>
      <c r="H31" s="159"/>
      <c r="I31" s="159"/>
      <c r="J31" s="159"/>
      <c r="K31" s="159"/>
      <c r="L31" s="159"/>
      <c r="M31" s="174"/>
      <c r="N31" s="111"/>
      <c r="P31" s="51">
        <f t="shared" si="1"/>
        <v>18</v>
      </c>
      <c r="Q31" s="166"/>
      <c r="R31" s="330"/>
      <c r="S31" s="331"/>
      <c r="T31" s="167"/>
      <c r="U31" s="171"/>
      <c r="V31" s="158"/>
      <c r="W31" s="159"/>
      <c r="X31" s="159"/>
      <c r="Y31" s="159"/>
      <c r="Z31" s="159"/>
      <c r="AA31" s="159"/>
      <c r="AB31" s="174"/>
      <c r="AC31" s="111"/>
      <c r="AE31" s="51">
        <f t="shared" si="2"/>
        <v>18</v>
      </c>
      <c r="AF31" s="166"/>
      <c r="AG31" s="330"/>
      <c r="AH31" s="331"/>
      <c r="AI31" s="167"/>
      <c r="AJ31" s="171"/>
      <c r="AK31" s="158"/>
      <c r="AL31" s="159"/>
      <c r="AM31" s="159"/>
      <c r="AN31" s="159"/>
      <c r="AO31" s="159"/>
      <c r="AP31" s="159"/>
      <c r="AQ31" s="174"/>
      <c r="AR31" s="111"/>
      <c r="AT31" s="51">
        <f t="shared" si="3"/>
        <v>18</v>
      </c>
      <c r="AU31" s="166"/>
      <c r="AV31" s="330"/>
      <c r="AW31" s="331"/>
      <c r="AX31" s="167"/>
      <c r="AY31" s="171"/>
      <c r="AZ31" s="158"/>
      <c r="BA31" s="159"/>
      <c r="BB31" s="159"/>
      <c r="BC31" s="159"/>
      <c r="BD31" s="159"/>
      <c r="BE31" s="159"/>
      <c r="BF31" s="174"/>
      <c r="BG31" s="111"/>
      <c r="BI31" s="51">
        <f t="shared" si="4"/>
        <v>18</v>
      </c>
      <c r="BJ31" s="166"/>
      <c r="BK31" s="330"/>
      <c r="BL31" s="331"/>
      <c r="BM31" s="167"/>
      <c r="BN31" s="171"/>
      <c r="BO31" s="158"/>
      <c r="BP31" s="159"/>
      <c r="BQ31" s="159"/>
      <c r="BR31" s="159"/>
      <c r="BS31" s="159"/>
      <c r="BT31" s="159"/>
      <c r="BU31" s="174"/>
      <c r="BV31" s="111"/>
    </row>
    <row r="32" spans="1:74" ht="15.75">
      <c r="A32" s="51">
        <f t="shared" si="0"/>
        <v>19</v>
      </c>
      <c r="B32" s="166"/>
      <c r="C32" s="330"/>
      <c r="D32" s="331"/>
      <c r="E32" s="167"/>
      <c r="F32" s="171"/>
      <c r="G32" s="158"/>
      <c r="H32" s="159"/>
      <c r="I32" s="159"/>
      <c r="J32" s="159"/>
      <c r="K32" s="159"/>
      <c r="L32" s="159"/>
      <c r="M32" s="174"/>
      <c r="N32" s="111"/>
      <c r="P32" s="51">
        <f t="shared" si="1"/>
        <v>19</v>
      </c>
      <c r="Q32" s="166"/>
      <c r="R32" s="330"/>
      <c r="S32" s="331"/>
      <c r="T32" s="167"/>
      <c r="U32" s="171"/>
      <c r="V32" s="158"/>
      <c r="W32" s="159"/>
      <c r="X32" s="159"/>
      <c r="Y32" s="159"/>
      <c r="Z32" s="159"/>
      <c r="AA32" s="159"/>
      <c r="AB32" s="174"/>
      <c r="AC32" s="111"/>
      <c r="AE32" s="51">
        <f t="shared" si="2"/>
        <v>19</v>
      </c>
      <c r="AF32" s="166"/>
      <c r="AG32" s="330"/>
      <c r="AH32" s="331"/>
      <c r="AI32" s="167"/>
      <c r="AJ32" s="171"/>
      <c r="AK32" s="158"/>
      <c r="AL32" s="159"/>
      <c r="AM32" s="159"/>
      <c r="AN32" s="159"/>
      <c r="AO32" s="159"/>
      <c r="AP32" s="159"/>
      <c r="AQ32" s="174"/>
      <c r="AR32" s="111"/>
      <c r="AT32" s="51">
        <f t="shared" si="3"/>
        <v>19</v>
      </c>
      <c r="AU32" s="166"/>
      <c r="AV32" s="330"/>
      <c r="AW32" s="331"/>
      <c r="AX32" s="167"/>
      <c r="AY32" s="171"/>
      <c r="AZ32" s="158"/>
      <c r="BA32" s="159"/>
      <c r="BB32" s="159"/>
      <c r="BC32" s="159"/>
      <c r="BD32" s="159"/>
      <c r="BE32" s="159"/>
      <c r="BF32" s="174"/>
      <c r="BG32" s="111"/>
      <c r="BI32" s="51">
        <f t="shared" si="4"/>
        <v>19</v>
      </c>
      <c r="BJ32" s="166"/>
      <c r="BK32" s="330"/>
      <c r="BL32" s="331"/>
      <c r="BM32" s="167"/>
      <c r="BN32" s="171"/>
      <c r="BO32" s="158"/>
      <c r="BP32" s="159"/>
      <c r="BQ32" s="159"/>
      <c r="BR32" s="159"/>
      <c r="BS32" s="159"/>
      <c r="BT32" s="159"/>
      <c r="BU32" s="174"/>
      <c r="BV32" s="111"/>
    </row>
    <row r="33" spans="1:74" ht="15.75">
      <c r="A33" s="51">
        <f t="shared" si="0"/>
        <v>20</v>
      </c>
      <c r="B33" s="166"/>
      <c r="C33" s="332"/>
      <c r="D33" s="333"/>
      <c r="E33" s="167"/>
      <c r="F33" s="171"/>
      <c r="G33" s="158"/>
      <c r="H33" s="159"/>
      <c r="I33" s="159"/>
      <c r="J33" s="159"/>
      <c r="K33" s="159"/>
      <c r="L33" s="159"/>
      <c r="M33" s="174"/>
      <c r="N33" s="111"/>
      <c r="P33" s="51">
        <f t="shared" si="1"/>
        <v>20</v>
      </c>
      <c r="Q33" s="166"/>
      <c r="R33" s="332"/>
      <c r="S33" s="333"/>
      <c r="T33" s="167"/>
      <c r="U33" s="171"/>
      <c r="V33" s="158"/>
      <c r="W33" s="159"/>
      <c r="X33" s="159"/>
      <c r="Y33" s="159"/>
      <c r="Z33" s="159"/>
      <c r="AA33" s="159"/>
      <c r="AB33" s="174"/>
      <c r="AC33" s="111"/>
      <c r="AE33" s="51">
        <f t="shared" si="2"/>
        <v>20</v>
      </c>
      <c r="AF33" s="166"/>
      <c r="AG33" s="332"/>
      <c r="AH33" s="333"/>
      <c r="AI33" s="167"/>
      <c r="AJ33" s="171"/>
      <c r="AK33" s="158"/>
      <c r="AL33" s="159"/>
      <c r="AM33" s="159"/>
      <c r="AN33" s="159"/>
      <c r="AO33" s="159"/>
      <c r="AP33" s="159"/>
      <c r="AQ33" s="174"/>
      <c r="AR33" s="111"/>
      <c r="AT33" s="51">
        <f t="shared" si="3"/>
        <v>20</v>
      </c>
      <c r="AU33" s="166"/>
      <c r="AV33" s="332"/>
      <c r="AW33" s="333"/>
      <c r="AX33" s="167"/>
      <c r="AY33" s="171"/>
      <c r="AZ33" s="158"/>
      <c r="BA33" s="159"/>
      <c r="BB33" s="159"/>
      <c r="BC33" s="159"/>
      <c r="BD33" s="159"/>
      <c r="BE33" s="159"/>
      <c r="BF33" s="174"/>
      <c r="BG33" s="111"/>
      <c r="BI33" s="51">
        <f t="shared" si="4"/>
        <v>20</v>
      </c>
      <c r="BJ33" s="166"/>
      <c r="BK33" s="332"/>
      <c r="BL33" s="333"/>
      <c r="BM33" s="167"/>
      <c r="BN33" s="171"/>
      <c r="BO33" s="158"/>
      <c r="BP33" s="159"/>
      <c r="BQ33" s="159"/>
      <c r="BR33" s="159"/>
      <c r="BS33" s="159"/>
      <c r="BT33" s="159"/>
      <c r="BU33" s="174"/>
      <c r="BV33" s="111"/>
    </row>
    <row r="34" spans="1:74" ht="15.75">
      <c r="A34" s="51">
        <f t="shared" si="0"/>
        <v>21</v>
      </c>
      <c r="B34" s="166"/>
      <c r="C34" s="330"/>
      <c r="D34" s="331"/>
      <c r="E34" s="167"/>
      <c r="F34" s="171"/>
      <c r="G34" s="158"/>
      <c r="H34" s="159"/>
      <c r="I34" s="159"/>
      <c r="J34" s="159"/>
      <c r="K34" s="159"/>
      <c r="L34" s="159"/>
      <c r="M34" s="174"/>
      <c r="N34" s="111"/>
      <c r="P34" s="51">
        <f t="shared" si="1"/>
        <v>21</v>
      </c>
      <c r="Q34" s="166"/>
      <c r="R34" s="330"/>
      <c r="S34" s="331"/>
      <c r="T34" s="167"/>
      <c r="U34" s="171"/>
      <c r="V34" s="158"/>
      <c r="W34" s="159"/>
      <c r="X34" s="159"/>
      <c r="Y34" s="159"/>
      <c r="Z34" s="159"/>
      <c r="AA34" s="159"/>
      <c r="AB34" s="174"/>
      <c r="AC34" s="111"/>
      <c r="AE34" s="51">
        <f t="shared" si="2"/>
        <v>21</v>
      </c>
      <c r="AF34" s="166"/>
      <c r="AG34" s="330"/>
      <c r="AH34" s="331"/>
      <c r="AI34" s="167"/>
      <c r="AJ34" s="171"/>
      <c r="AK34" s="158"/>
      <c r="AL34" s="159"/>
      <c r="AM34" s="159"/>
      <c r="AN34" s="159"/>
      <c r="AO34" s="159"/>
      <c r="AP34" s="159"/>
      <c r="AQ34" s="174"/>
      <c r="AR34" s="111"/>
      <c r="AT34" s="51">
        <f t="shared" si="3"/>
        <v>21</v>
      </c>
      <c r="AU34" s="166"/>
      <c r="AV34" s="330"/>
      <c r="AW34" s="331"/>
      <c r="AX34" s="167"/>
      <c r="AY34" s="171"/>
      <c r="AZ34" s="158"/>
      <c r="BA34" s="159"/>
      <c r="BB34" s="159"/>
      <c r="BC34" s="159"/>
      <c r="BD34" s="159"/>
      <c r="BE34" s="159"/>
      <c r="BF34" s="174"/>
      <c r="BG34" s="111"/>
      <c r="BI34" s="51">
        <f t="shared" si="4"/>
        <v>21</v>
      </c>
      <c r="BJ34" s="166"/>
      <c r="BK34" s="330"/>
      <c r="BL34" s="331"/>
      <c r="BM34" s="167"/>
      <c r="BN34" s="171"/>
      <c r="BO34" s="158"/>
      <c r="BP34" s="159"/>
      <c r="BQ34" s="159"/>
      <c r="BR34" s="159"/>
      <c r="BS34" s="159"/>
      <c r="BT34" s="159"/>
      <c r="BU34" s="174"/>
      <c r="BV34" s="111"/>
    </row>
    <row r="35" spans="1:74" ht="15.75">
      <c r="A35" s="51">
        <f t="shared" si="0"/>
        <v>22</v>
      </c>
      <c r="B35" s="166"/>
      <c r="C35" s="330"/>
      <c r="D35" s="331"/>
      <c r="E35" s="167"/>
      <c r="F35" s="171"/>
      <c r="G35" s="158"/>
      <c r="H35" s="159"/>
      <c r="I35" s="159"/>
      <c r="J35" s="159"/>
      <c r="K35" s="159"/>
      <c r="L35" s="159"/>
      <c r="M35" s="174"/>
      <c r="N35" s="111"/>
      <c r="P35" s="51">
        <f t="shared" si="1"/>
        <v>22</v>
      </c>
      <c r="Q35" s="166"/>
      <c r="R35" s="330"/>
      <c r="S35" s="331"/>
      <c r="T35" s="167"/>
      <c r="U35" s="171"/>
      <c r="V35" s="158"/>
      <c r="W35" s="159"/>
      <c r="X35" s="159"/>
      <c r="Y35" s="159"/>
      <c r="Z35" s="159"/>
      <c r="AA35" s="159"/>
      <c r="AB35" s="174"/>
      <c r="AC35" s="111"/>
      <c r="AE35" s="51">
        <f t="shared" si="2"/>
        <v>22</v>
      </c>
      <c r="AF35" s="166"/>
      <c r="AG35" s="330"/>
      <c r="AH35" s="331"/>
      <c r="AI35" s="167"/>
      <c r="AJ35" s="171"/>
      <c r="AK35" s="158"/>
      <c r="AL35" s="159"/>
      <c r="AM35" s="159"/>
      <c r="AN35" s="159"/>
      <c r="AO35" s="159"/>
      <c r="AP35" s="159"/>
      <c r="AQ35" s="174"/>
      <c r="AR35" s="111"/>
      <c r="AT35" s="51">
        <f t="shared" si="3"/>
        <v>22</v>
      </c>
      <c r="AU35" s="166"/>
      <c r="AV35" s="330"/>
      <c r="AW35" s="331"/>
      <c r="AX35" s="167"/>
      <c r="AY35" s="171"/>
      <c r="AZ35" s="158"/>
      <c r="BA35" s="159"/>
      <c r="BB35" s="159"/>
      <c r="BC35" s="159"/>
      <c r="BD35" s="159"/>
      <c r="BE35" s="159"/>
      <c r="BF35" s="174"/>
      <c r="BG35" s="111"/>
      <c r="BI35" s="51">
        <f t="shared" si="4"/>
        <v>22</v>
      </c>
      <c r="BJ35" s="166"/>
      <c r="BK35" s="330"/>
      <c r="BL35" s="331"/>
      <c r="BM35" s="167"/>
      <c r="BN35" s="171"/>
      <c r="BO35" s="158"/>
      <c r="BP35" s="159"/>
      <c r="BQ35" s="159"/>
      <c r="BR35" s="159"/>
      <c r="BS35" s="159"/>
      <c r="BT35" s="159"/>
      <c r="BU35" s="174"/>
      <c r="BV35" s="111"/>
    </row>
    <row r="36" spans="1:74" ht="15.75">
      <c r="A36" s="51">
        <f t="shared" si="0"/>
        <v>23</v>
      </c>
      <c r="B36" s="168"/>
      <c r="C36" s="330"/>
      <c r="D36" s="331"/>
      <c r="E36" s="152"/>
      <c r="F36" s="151"/>
      <c r="G36" s="162"/>
      <c r="H36" s="163"/>
      <c r="I36" s="163"/>
      <c r="J36" s="163"/>
      <c r="K36" s="163"/>
      <c r="L36" s="163"/>
      <c r="M36" s="175"/>
      <c r="N36" s="112"/>
      <c r="P36" s="51">
        <f t="shared" si="1"/>
        <v>23</v>
      </c>
      <c r="Q36" s="168"/>
      <c r="R36" s="330"/>
      <c r="S36" s="331"/>
      <c r="T36" s="152"/>
      <c r="U36" s="151"/>
      <c r="V36" s="162"/>
      <c r="W36" s="163"/>
      <c r="X36" s="163"/>
      <c r="Y36" s="163"/>
      <c r="Z36" s="163"/>
      <c r="AA36" s="163"/>
      <c r="AB36" s="175"/>
      <c r="AC36" s="112"/>
      <c r="AE36" s="51">
        <f t="shared" si="2"/>
        <v>23</v>
      </c>
      <c r="AF36" s="168"/>
      <c r="AG36" s="330"/>
      <c r="AH36" s="331"/>
      <c r="AI36" s="152"/>
      <c r="AJ36" s="151"/>
      <c r="AK36" s="162"/>
      <c r="AL36" s="163"/>
      <c r="AM36" s="163"/>
      <c r="AN36" s="163"/>
      <c r="AO36" s="163"/>
      <c r="AP36" s="163"/>
      <c r="AQ36" s="175"/>
      <c r="AR36" s="112"/>
      <c r="AT36" s="51">
        <f t="shared" si="3"/>
        <v>23</v>
      </c>
      <c r="AU36" s="168"/>
      <c r="AV36" s="330"/>
      <c r="AW36" s="331"/>
      <c r="AX36" s="152"/>
      <c r="AY36" s="151"/>
      <c r="AZ36" s="162"/>
      <c r="BA36" s="163"/>
      <c r="BB36" s="163"/>
      <c r="BC36" s="163"/>
      <c r="BD36" s="163"/>
      <c r="BE36" s="163"/>
      <c r="BF36" s="175"/>
      <c r="BG36" s="112"/>
      <c r="BI36" s="51">
        <f t="shared" si="4"/>
        <v>23</v>
      </c>
      <c r="BJ36" s="168"/>
      <c r="BK36" s="330"/>
      <c r="BL36" s="331"/>
      <c r="BM36" s="152"/>
      <c r="BN36" s="151"/>
      <c r="BO36" s="162"/>
      <c r="BP36" s="163"/>
      <c r="BQ36" s="163"/>
      <c r="BR36" s="163"/>
      <c r="BS36" s="163"/>
      <c r="BT36" s="163"/>
      <c r="BU36" s="175"/>
      <c r="BV36" s="112"/>
    </row>
    <row r="37" spans="1:74" ht="15.75">
      <c r="A37" s="51">
        <f t="shared" si="0"/>
        <v>24</v>
      </c>
      <c r="B37" s="168"/>
      <c r="C37" s="330"/>
      <c r="D37" s="331"/>
      <c r="E37" s="152"/>
      <c r="F37" s="151"/>
      <c r="G37" s="162"/>
      <c r="H37" s="163"/>
      <c r="I37" s="163"/>
      <c r="J37" s="163"/>
      <c r="K37" s="163"/>
      <c r="L37" s="163"/>
      <c r="M37" s="175"/>
      <c r="N37" s="112"/>
      <c r="P37" s="51">
        <f t="shared" si="1"/>
        <v>24</v>
      </c>
      <c r="Q37" s="168"/>
      <c r="R37" s="330"/>
      <c r="S37" s="331"/>
      <c r="T37" s="152"/>
      <c r="U37" s="151"/>
      <c r="V37" s="162"/>
      <c r="W37" s="163"/>
      <c r="X37" s="163"/>
      <c r="Y37" s="163"/>
      <c r="Z37" s="163"/>
      <c r="AA37" s="163"/>
      <c r="AB37" s="175"/>
      <c r="AC37" s="112"/>
      <c r="AE37" s="51">
        <f t="shared" si="2"/>
        <v>24</v>
      </c>
      <c r="AF37" s="168"/>
      <c r="AG37" s="330"/>
      <c r="AH37" s="331"/>
      <c r="AI37" s="152"/>
      <c r="AJ37" s="151"/>
      <c r="AK37" s="162"/>
      <c r="AL37" s="163"/>
      <c r="AM37" s="163"/>
      <c r="AN37" s="163"/>
      <c r="AO37" s="163"/>
      <c r="AP37" s="163"/>
      <c r="AQ37" s="175"/>
      <c r="AR37" s="112"/>
      <c r="AT37" s="51">
        <f t="shared" si="3"/>
        <v>24</v>
      </c>
      <c r="AU37" s="168"/>
      <c r="AV37" s="330"/>
      <c r="AW37" s="331"/>
      <c r="AX37" s="152"/>
      <c r="AY37" s="151"/>
      <c r="AZ37" s="162"/>
      <c r="BA37" s="163"/>
      <c r="BB37" s="163"/>
      <c r="BC37" s="163"/>
      <c r="BD37" s="163"/>
      <c r="BE37" s="163"/>
      <c r="BF37" s="175"/>
      <c r="BG37" s="112"/>
      <c r="BI37" s="51">
        <f t="shared" si="4"/>
        <v>24</v>
      </c>
      <c r="BJ37" s="168"/>
      <c r="BK37" s="330"/>
      <c r="BL37" s="331"/>
      <c r="BM37" s="152"/>
      <c r="BN37" s="151"/>
      <c r="BO37" s="162"/>
      <c r="BP37" s="163"/>
      <c r="BQ37" s="163"/>
      <c r="BR37" s="163"/>
      <c r="BS37" s="163"/>
      <c r="BT37" s="163"/>
      <c r="BU37" s="175"/>
      <c r="BV37" s="112"/>
    </row>
    <row r="38" spans="1:74" ht="15.75">
      <c r="A38" s="51">
        <f t="shared" si="0"/>
        <v>25</v>
      </c>
      <c r="B38" s="168"/>
      <c r="C38" s="330"/>
      <c r="D38" s="331"/>
      <c r="E38" s="152"/>
      <c r="F38" s="151"/>
      <c r="G38" s="162"/>
      <c r="H38" s="163"/>
      <c r="I38" s="163"/>
      <c r="J38" s="163"/>
      <c r="K38" s="163"/>
      <c r="L38" s="163"/>
      <c r="M38" s="175"/>
      <c r="N38" s="112"/>
      <c r="P38" s="51">
        <f t="shared" si="1"/>
        <v>25</v>
      </c>
      <c r="Q38" s="168"/>
      <c r="R38" s="330"/>
      <c r="S38" s="331"/>
      <c r="T38" s="152"/>
      <c r="U38" s="151"/>
      <c r="V38" s="162"/>
      <c r="W38" s="163"/>
      <c r="X38" s="163"/>
      <c r="Y38" s="163"/>
      <c r="Z38" s="163"/>
      <c r="AA38" s="163"/>
      <c r="AB38" s="175"/>
      <c r="AC38" s="112"/>
      <c r="AE38" s="51">
        <f t="shared" si="2"/>
        <v>25</v>
      </c>
      <c r="AF38" s="168"/>
      <c r="AG38" s="330"/>
      <c r="AH38" s="331"/>
      <c r="AI38" s="152"/>
      <c r="AJ38" s="151"/>
      <c r="AK38" s="162"/>
      <c r="AL38" s="163"/>
      <c r="AM38" s="163"/>
      <c r="AN38" s="163"/>
      <c r="AO38" s="163"/>
      <c r="AP38" s="163"/>
      <c r="AQ38" s="175"/>
      <c r="AR38" s="112"/>
      <c r="AT38" s="51">
        <f t="shared" si="3"/>
        <v>25</v>
      </c>
      <c r="AU38" s="168"/>
      <c r="AV38" s="330"/>
      <c r="AW38" s="331"/>
      <c r="AX38" s="152"/>
      <c r="AY38" s="151"/>
      <c r="AZ38" s="162"/>
      <c r="BA38" s="163"/>
      <c r="BB38" s="163"/>
      <c r="BC38" s="163"/>
      <c r="BD38" s="163"/>
      <c r="BE38" s="163"/>
      <c r="BF38" s="175"/>
      <c r="BG38" s="112"/>
      <c r="BI38" s="51">
        <f t="shared" si="4"/>
        <v>25</v>
      </c>
      <c r="BJ38" s="168"/>
      <c r="BK38" s="330"/>
      <c r="BL38" s="331"/>
      <c r="BM38" s="152"/>
      <c r="BN38" s="151"/>
      <c r="BO38" s="162"/>
      <c r="BP38" s="163"/>
      <c r="BQ38" s="163"/>
      <c r="BR38" s="163"/>
      <c r="BS38" s="163"/>
      <c r="BT38" s="163"/>
      <c r="BU38" s="175"/>
      <c r="BV38" s="112"/>
    </row>
    <row r="39" spans="1:74" ht="15.75">
      <c r="A39" s="51">
        <f t="shared" si="0"/>
        <v>26</v>
      </c>
      <c r="B39" s="168"/>
      <c r="C39" s="330"/>
      <c r="D39" s="331"/>
      <c r="E39" s="152"/>
      <c r="F39" s="151"/>
      <c r="G39" s="162"/>
      <c r="H39" s="163"/>
      <c r="I39" s="163"/>
      <c r="J39" s="163"/>
      <c r="K39" s="163"/>
      <c r="L39" s="163"/>
      <c r="M39" s="175"/>
      <c r="N39" s="112"/>
      <c r="P39" s="51">
        <f t="shared" si="1"/>
        <v>26</v>
      </c>
      <c r="Q39" s="168"/>
      <c r="R39" s="330"/>
      <c r="S39" s="331"/>
      <c r="T39" s="152"/>
      <c r="U39" s="151"/>
      <c r="V39" s="162"/>
      <c r="W39" s="163"/>
      <c r="X39" s="163"/>
      <c r="Y39" s="163"/>
      <c r="Z39" s="163"/>
      <c r="AA39" s="163"/>
      <c r="AB39" s="175"/>
      <c r="AC39" s="112"/>
      <c r="AE39" s="51">
        <f t="shared" si="2"/>
        <v>26</v>
      </c>
      <c r="AF39" s="168"/>
      <c r="AG39" s="330"/>
      <c r="AH39" s="331"/>
      <c r="AI39" s="152"/>
      <c r="AJ39" s="151"/>
      <c r="AK39" s="162"/>
      <c r="AL39" s="163"/>
      <c r="AM39" s="163"/>
      <c r="AN39" s="163"/>
      <c r="AO39" s="163"/>
      <c r="AP39" s="163"/>
      <c r="AQ39" s="175"/>
      <c r="AR39" s="112"/>
      <c r="AT39" s="51">
        <f t="shared" si="3"/>
        <v>26</v>
      </c>
      <c r="AU39" s="168"/>
      <c r="AV39" s="330"/>
      <c r="AW39" s="331"/>
      <c r="AX39" s="152"/>
      <c r="AY39" s="151"/>
      <c r="AZ39" s="162"/>
      <c r="BA39" s="163"/>
      <c r="BB39" s="163"/>
      <c r="BC39" s="163"/>
      <c r="BD39" s="163"/>
      <c r="BE39" s="163"/>
      <c r="BF39" s="175"/>
      <c r="BG39" s="112"/>
      <c r="BI39" s="51">
        <f t="shared" si="4"/>
        <v>26</v>
      </c>
      <c r="BJ39" s="168"/>
      <c r="BK39" s="330"/>
      <c r="BL39" s="331"/>
      <c r="BM39" s="152"/>
      <c r="BN39" s="151"/>
      <c r="BO39" s="162"/>
      <c r="BP39" s="163"/>
      <c r="BQ39" s="163"/>
      <c r="BR39" s="163"/>
      <c r="BS39" s="163"/>
      <c r="BT39" s="163"/>
      <c r="BU39" s="175"/>
      <c r="BV39" s="112"/>
    </row>
    <row r="40" spans="1:74" ht="15.75">
      <c r="A40" s="51">
        <f t="shared" si="0"/>
        <v>27</v>
      </c>
      <c r="B40" s="168"/>
      <c r="C40" s="330"/>
      <c r="D40" s="331"/>
      <c r="E40" s="152"/>
      <c r="F40" s="151"/>
      <c r="G40" s="162"/>
      <c r="H40" s="163"/>
      <c r="I40" s="163"/>
      <c r="J40" s="163"/>
      <c r="K40" s="163"/>
      <c r="L40" s="163"/>
      <c r="M40" s="175"/>
      <c r="N40" s="112"/>
      <c r="P40" s="51">
        <f t="shared" si="1"/>
        <v>27</v>
      </c>
      <c r="Q40" s="168"/>
      <c r="R40" s="330"/>
      <c r="S40" s="331"/>
      <c r="T40" s="152"/>
      <c r="U40" s="151"/>
      <c r="V40" s="162"/>
      <c r="W40" s="163"/>
      <c r="X40" s="163"/>
      <c r="Y40" s="163"/>
      <c r="Z40" s="163"/>
      <c r="AA40" s="163"/>
      <c r="AB40" s="175"/>
      <c r="AC40" s="112"/>
      <c r="AE40" s="51">
        <f t="shared" si="2"/>
        <v>27</v>
      </c>
      <c r="AF40" s="168"/>
      <c r="AG40" s="330"/>
      <c r="AH40" s="331"/>
      <c r="AI40" s="152"/>
      <c r="AJ40" s="151"/>
      <c r="AK40" s="162"/>
      <c r="AL40" s="163"/>
      <c r="AM40" s="163"/>
      <c r="AN40" s="163"/>
      <c r="AO40" s="163"/>
      <c r="AP40" s="163"/>
      <c r="AQ40" s="175"/>
      <c r="AR40" s="112"/>
      <c r="AT40" s="51">
        <f t="shared" si="3"/>
        <v>27</v>
      </c>
      <c r="AU40" s="168"/>
      <c r="AV40" s="330"/>
      <c r="AW40" s="331"/>
      <c r="AX40" s="152"/>
      <c r="AY40" s="151"/>
      <c r="AZ40" s="162"/>
      <c r="BA40" s="163"/>
      <c r="BB40" s="163"/>
      <c r="BC40" s="163"/>
      <c r="BD40" s="163"/>
      <c r="BE40" s="163"/>
      <c r="BF40" s="175"/>
      <c r="BG40" s="112"/>
      <c r="BI40" s="51">
        <f t="shared" si="4"/>
        <v>27</v>
      </c>
      <c r="BJ40" s="168"/>
      <c r="BK40" s="330"/>
      <c r="BL40" s="331"/>
      <c r="BM40" s="152"/>
      <c r="BN40" s="151"/>
      <c r="BO40" s="162"/>
      <c r="BP40" s="163"/>
      <c r="BQ40" s="163"/>
      <c r="BR40" s="163"/>
      <c r="BS40" s="163"/>
      <c r="BT40" s="163"/>
      <c r="BU40" s="175"/>
      <c r="BV40" s="112"/>
    </row>
    <row r="41" spans="1:74" ht="15.75">
      <c r="A41" s="51">
        <f t="shared" si="0"/>
        <v>28</v>
      </c>
      <c r="B41" s="168"/>
      <c r="C41" s="332"/>
      <c r="D41" s="333"/>
      <c r="E41" s="152"/>
      <c r="F41" s="151"/>
      <c r="G41" s="162"/>
      <c r="H41" s="163"/>
      <c r="I41" s="163"/>
      <c r="J41" s="163"/>
      <c r="K41" s="163"/>
      <c r="L41" s="163"/>
      <c r="M41" s="175"/>
      <c r="N41" s="112"/>
      <c r="P41" s="51">
        <f t="shared" si="1"/>
        <v>28</v>
      </c>
      <c r="Q41" s="168"/>
      <c r="R41" s="332"/>
      <c r="S41" s="333"/>
      <c r="T41" s="152"/>
      <c r="U41" s="151"/>
      <c r="V41" s="162"/>
      <c r="W41" s="163"/>
      <c r="X41" s="163"/>
      <c r="Y41" s="163"/>
      <c r="Z41" s="163"/>
      <c r="AA41" s="163"/>
      <c r="AB41" s="175"/>
      <c r="AC41" s="112"/>
      <c r="AE41" s="51">
        <f t="shared" si="2"/>
        <v>28</v>
      </c>
      <c r="AF41" s="168"/>
      <c r="AG41" s="332"/>
      <c r="AH41" s="333"/>
      <c r="AI41" s="152"/>
      <c r="AJ41" s="151"/>
      <c r="AK41" s="162"/>
      <c r="AL41" s="163"/>
      <c r="AM41" s="163"/>
      <c r="AN41" s="163"/>
      <c r="AO41" s="163"/>
      <c r="AP41" s="163"/>
      <c r="AQ41" s="175"/>
      <c r="AR41" s="112"/>
      <c r="AT41" s="51">
        <f t="shared" si="3"/>
        <v>28</v>
      </c>
      <c r="AU41" s="168"/>
      <c r="AV41" s="332"/>
      <c r="AW41" s="333"/>
      <c r="AX41" s="152"/>
      <c r="AY41" s="151"/>
      <c r="AZ41" s="162"/>
      <c r="BA41" s="163"/>
      <c r="BB41" s="163"/>
      <c r="BC41" s="163"/>
      <c r="BD41" s="163"/>
      <c r="BE41" s="163"/>
      <c r="BF41" s="175"/>
      <c r="BG41" s="112"/>
      <c r="BI41" s="51">
        <f t="shared" si="4"/>
        <v>28</v>
      </c>
      <c r="BJ41" s="168"/>
      <c r="BK41" s="332"/>
      <c r="BL41" s="333"/>
      <c r="BM41" s="152"/>
      <c r="BN41" s="151"/>
      <c r="BO41" s="162"/>
      <c r="BP41" s="163"/>
      <c r="BQ41" s="163"/>
      <c r="BR41" s="163"/>
      <c r="BS41" s="163"/>
      <c r="BT41" s="163"/>
      <c r="BU41" s="175"/>
      <c r="BV41" s="112"/>
    </row>
    <row r="42" spans="1:74" ht="15.75">
      <c r="A42" s="51">
        <f t="shared" si="0"/>
        <v>29</v>
      </c>
      <c r="B42" s="168"/>
      <c r="C42" s="332"/>
      <c r="D42" s="333"/>
      <c r="E42" s="152"/>
      <c r="F42" s="151"/>
      <c r="G42" s="162"/>
      <c r="H42" s="163"/>
      <c r="I42" s="163"/>
      <c r="J42" s="163"/>
      <c r="K42" s="163"/>
      <c r="L42" s="163"/>
      <c r="M42" s="175"/>
      <c r="N42" s="112"/>
      <c r="P42" s="51">
        <f t="shared" si="1"/>
        <v>29</v>
      </c>
      <c r="Q42" s="168"/>
      <c r="R42" s="332"/>
      <c r="S42" s="333"/>
      <c r="T42" s="152"/>
      <c r="U42" s="151"/>
      <c r="V42" s="162"/>
      <c r="W42" s="163"/>
      <c r="X42" s="163"/>
      <c r="Y42" s="163"/>
      <c r="Z42" s="163"/>
      <c r="AA42" s="163"/>
      <c r="AB42" s="175"/>
      <c r="AC42" s="112"/>
      <c r="AE42" s="51">
        <f t="shared" si="2"/>
        <v>29</v>
      </c>
      <c r="AF42" s="168"/>
      <c r="AG42" s="332"/>
      <c r="AH42" s="333"/>
      <c r="AI42" s="152"/>
      <c r="AJ42" s="151"/>
      <c r="AK42" s="162"/>
      <c r="AL42" s="163"/>
      <c r="AM42" s="163"/>
      <c r="AN42" s="163"/>
      <c r="AO42" s="163"/>
      <c r="AP42" s="163"/>
      <c r="AQ42" s="175"/>
      <c r="AR42" s="112"/>
      <c r="AT42" s="51">
        <f t="shared" si="3"/>
        <v>29</v>
      </c>
      <c r="AU42" s="168"/>
      <c r="AV42" s="332"/>
      <c r="AW42" s="333"/>
      <c r="AX42" s="152"/>
      <c r="AY42" s="151"/>
      <c r="AZ42" s="162"/>
      <c r="BA42" s="163"/>
      <c r="BB42" s="163"/>
      <c r="BC42" s="163"/>
      <c r="BD42" s="163"/>
      <c r="BE42" s="163"/>
      <c r="BF42" s="175"/>
      <c r="BG42" s="112"/>
      <c r="BI42" s="51">
        <f t="shared" si="4"/>
        <v>29</v>
      </c>
      <c r="BJ42" s="168"/>
      <c r="BK42" s="332"/>
      <c r="BL42" s="333"/>
      <c r="BM42" s="152"/>
      <c r="BN42" s="151"/>
      <c r="BO42" s="162"/>
      <c r="BP42" s="163"/>
      <c r="BQ42" s="163"/>
      <c r="BR42" s="163"/>
      <c r="BS42" s="163"/>
      <c r="BT42" s="163"/>
      <c r="BU42" s="175"/>
      <c r="BV42" s="112"/>
    </row>
    <row r="43" spans="1:74" ht="15.75">
      <c r="A43" s="51">
        <f t="shared" si="0"/>
        <v>30</v>
      </c>
      <c r="B43" s="168"/>
      <c r="C43" s="330"/>
      <c r="D43" s="331"/>
      <c r="E43" s="152"/>
      <c r="F43" s="151"/>
      <c r="G43" s="162"/>
      <c r="H43" s="163"/>
      <c r="I43" s="163"/>
      <c r="J43" s="163"/>
      <c r="K43" s="163"/>
      <c r="L43" s="163"/>
      <c r="M43" s="175"/>
      <c r="N43" s="112"/>
      <c r="P43" s="51">
        <f t="shared" si="1"/>
        <v>30</v>
      </c>
      <c r="Q43" s="168"/>
      <c r="R43" s="330"/>
      <c r="S43" s="331"/>
      <c r="T43" s="152"/>
      <c r="U43" s="151"/>
      <c r="V43" s="162"/>
      <c r="W43" s="163"/>
      <c r="X43" s="163"/>
      <c r="Y43" s="163"/>
      <c r="Z43" s="163"/>
      <c r="AA43" s="163"/>
      <c r="AB43" s="175"/>
      <c r="AC43" s="112"/>
      <c r="AE43" s="51">
        <f t="shared" si="2"/>
        <v>30</v>
      </c>
      <c r="AF43" s="168"/>
      <c r="AG43" s="330"/>
      <c r="AH43" s="331"/>
      <c r="AI43" s="152"/>
      <c r="AJ43" s="151"/>
      <c r="AK43" s="162"/>
      <c r="AL43" s="163"/>
      <c r="AM43" s="163"/>
      <c r="AN43" s="163"/>
      <c r="AO43" s="163"/>
      <c r="AP43" s="163"/>
      <c r="AQ43" s="175"/>
      <c r="AR43" s="112"/>
      <c r="AT43" s="51">
        <f t="shared" si="3"/>
        <v>30</v>
      </c>
      <c r="AU43" s="168"/>
      <c r="AV43" s="330"/>
      <c r="AW43" s="331"/>
      <c r="AX43" s="152"/>
      <c r="AY43" s="151"/>
      <c r="AZ43" s="162"/>
      <c r="BA43" s="163"/>
      <c r="BB43" s="163"/>
      <c r="BC43" s="163"/>
      <c r="BD43" s="163"/>
      <c r="BE43" s="163"/>
      <c r="BF43" s="175"/>
      <c r="BG43" s="112"/>
      <c r="BI43" s="51">
        <f t="shared" si="4"/>
        <v>30</v>
      </c>
      <c r="BJ43" s="168"/>
      <c r="BK43" s="330"/>
      <c r="BL43" s="331"/>
      <c r="BM43" s="152"/>
      <c r="BN43" s="151"/>
      <c r="BO43" s="162"/>
      <c r="BP43" s="163"/>
      <c r="BQ43" s="163"/>
      <c r="BR43" s="163"/>
      <c r="BS43" s="163"/>
      <c r="BT43" s="163"/>
      <c r="BU43" s="175"/>
      <c r="BV43" s="112"/>
    </row>
    <row r="44" spans="1:74" ht="15.75">
      <c r="A44" s="51">
        <f t="shared" si="0"/>
        <v>31</v>
      </c>
      <c r="B44" s="168"/>
      <c r="C44" s="330"/>
      <c r="D44" s="331"/>
      <c r="E44" s="152"/>
      <c r="F44" s="151"/>
      <c r="G44" s="162"/>
      <c r="H44" s="163"/>
      <c r="I44" s="163"/>
      <c r="J44" s="163"/>
      <c r="K44" s="163"/>
      <c r="L44" s="163"/>
      <c r="M44" s="175"/>
      <c r="N44" s="112"/>
      <c r="P44" s="51">
        <f t="shared" si="1"/>
        <v>31</v>
      </c>
      <c r="Q44" s="168"/>
      <c r="R44" s="330"/>
      <c r="S44" s="331"/>
      <c r="T44" s="152"/>
      <c r="U44" s="151"/>
      <c r="V44" s="162"/>
      <c r="W44" s="163"/>
      <c r="X44" s="163"/>
      <c r="Y44" s="163"/>
      <c r="Z44" s="163"/>
      <c r="AA44" s="163"/>
      <c r="AB44" s="175"/>
      <c r="AC44" s="112"/>
      <c r="AE44" s="51">
        <f t="shared" si="2"/>
        <v>31</v>
      </c>
      <c r="AF44" s="168"/>
      <c r="AG44" s="330"/>
      <c r="AH44" s="331"/>
      <c r="AI44" s="152"/>
      <c r="AJ44" s="151"/>
      <c r="AK44" s="162"/>
      <c r="AL44" s="163"/>
      <c r="AM44" s="163"/>
      <c r="AN44" s="163"/>
      <c r="AO44" s="163"/>
      <c r="AP44" s="163"/>
      <c r="AQ44" s="175"/>
      <c r="AR44" s="112"/>
      <c r="AT44" s="51">
        <f t="shared" si="3"/>
        <v>31</v>
      </c>
      <c r="AU44" s="168"/>
      <c r="AV44" s="330"/>
      <c r="AW44" s="331"/>
      <c r="AX44" s="152"/>
      <c r="AY44" s="151"/>
      <c r="AZ44" s="162"/>
      <c r="BA44" s="163"/>
      <c r="BB44" s="163"/>
      <c r="BC44" s="163"/>
      <c r="BD44" s="163"/>
      <c r="BE44" s="163"/>
      <c r="BF44" s="175"/>
      <c r="BG44" s="112"/>
      <c r="BI44" s="51">
        <f t="shared" si="4"/>
        <v>31</v>
      </c>
      <c r="BJ44" s="168"/>
      <c r="BK44" s="330"/>
      <c r="BL44" s="331"/>
      <c r="BM44" s="152"/>
      <c r="BN44" s="151"/>
      <c r="BO44" s="162"/>
      <c r="BP44" s="163"/>
      <c r="BQ44" s="163"/>
      <c r="BR44" s="163"/>
      <c r="BS44" s="163"/>
      <c r="BT44" s="163"/>
      <c r="BU44" s="175"/>
      <c r="BV44" s="112"/>
    </row>
    <row r="45" spans="1:74" ht="15.75">
      <c r="A45" s="51">
        <f t="shared" si="0"/>
        <v>32</v>
      </c>
      <c r="B45" s="168"/>
      <c r="C45" s="330"/>
      <c r="D45" s="331"/>
      <c r="E45" s="152"/>
      <c r="F45" s="151"/>
      <c r="G45" s="162"/>
      <c r="H45" s="163"/>
      <c r="I45" s="163"/>
      <c r="J45" s="163"/>
      <c r="K45" s="163"/>
      <c r="L45" s="163"/>
      <c r="M45" s="175"/>
      <c r="N45" s="112"/>
      <c r="P45" s="51">
        <f t="shared" si="1"/>
        <v>32</v>
      </c>
      <c r="Q45" s="168"/>
      <c r="R45" s="330"/>
      <c r="S45" s="331"/>
      <c r="T45" s="152"/>
      <c r="U45" s="151"/>
      <c r="V45" s="162"/>
      <c r="W45" s="163"/>
      <c r="X45" s="163"/>
      <c r="Y45" s="163"/>
      <c r="Z45" s="163"/>
      <c r="AA45" s="163"/>
      <c r="AB45" s="175"/>
      <c r="AC45" s="112"/>
      <c r="AE45" s="51">
        <f t="shared" si="2"/>
        <v>32</v>
      </c>
      <c r="AF45" s="168"/>
      <c r="AG45" s="330"/>
      <c r="AH45" s="331"/>
      <c r="AI45" s="152"/>
      <c r="AJ45" s="151"/>
      <c r="AK45" s="162"/>
      <c r="AL45" s="163"/>
      <c r="AM45" s="163"/>
      <c r="AN45" s="163"/>
      <c r="AO45" s="163"/>
      <c r="AP45" s="163"/>
      <c r="AQ45" s="175"/>
      <c r="AR45" s="112"/>
      <c r="AT45" s="51">
        <f t="shared" si="3"/>
        <v>32</v>
      </c>
      <c r="AU45" s="168"/>
      <c r="AV45" s="330"/>
      <c r="AW45" s="331"/>
      <c r="AX45" s="152"/>
      <c r="AY45" s="151"/>
      <c r="AZ45" s="162"/>
      <c r="BA45" s="163"/>
      <c r="BB45" s="163"/>
      <c r="BC45" s="163"/>
      <c r="BD45" s="163"/>
      <c r="BE45" s="163"/>
      <c r="BF45" s="175"/>
      <c r="BG45" s="112"/>
      <c r="BI45" s="51">
        <f t="shared" si="4"/>
        <v>32</v>
      </c>
      <c r="BJ45" s="168"/>
      <c r="BK45" s="330"/>
      <c r="BL45" s="331"/>
      <c r="BM45" s="152"/>
      <c r="BN45" s="151"/>
      <c r="BO45" s="162"/>
      <c r="BP45" s="163"/>
      <c r="BQ45" s="163"/>
      <c r="BR45" s="163"/>
      <c r="BS45" s="163"/>
      <c r="BT45" s="163"/>
      <c r="BU45" s="175"/>
      <c r="BV45" s="112"/>
    </row>
    <row r="46" spans="1:74" ht="15.75">
      <c r="A46" s="51">
        <f t="shared" si="0"/>
        <v>33</v>
      </c>
      <c r="B46" s="168"/>
      <c r="C46" s="330"/>
      <c r="D46" s="331"/>
      <c r="E46" s="152"/>
      <c r="F46" s="151"/>
      <c r="G46" s="162"/>
      <c r="H46" s="163"/>
      <c r="I46" s="163"/>
      <c r="J46" s="163"/>
      <c r="K46" s="163"/>
      <c r="L46" s="163"/>
      <c r="M46" s="175"/>
      <c r="N46" s="112"/>
      <c r="P46" s="51">
        <f t="shared" si="1"/>
        <v>33</v>
      </c>
      <c r="Q46" s="168"/>
      <c r="R46" s="330"/>
      <c r="S46" s="331"/>
      <c r="T46" s="152"/>
      <c r="U46" s="151"/>
      <c r="V46" s="162"/>
      <c r="W46" s="163"/>
      <c r="X46" s="163"/>
      <c r="Y46" s="163"/>
      <c r="Z46" s="163"/>
      <c r="AA46" s="163"/>
      <c r="AB46" s="175"/>
      <c r="AC46" s="112"/>
      <c r="AE46" s="51">
        <f t="shared" si="2"/>
        <v>33</v>
      </c>
      <c r="AF46" s="168"/>
      <c r="AG46" s="330"/>
      <c r="AH46" s="331"/>
      <c r="AI46" s="152"/>
      <c r="AJ46" s="151"/>
      <c r="AK46" s="162"/>
      <c r="AL46" s="163"/>
      <c r="AM46" s="163"/>
      <c r="AN46" s="163"/>
      <c r="AO46" s="163"/>
      <c r="AP46" s="163"/>
      <c r="AQ46" s="175"/>
      <c r="AR46" s="112"/>
      <c r="AT46" s="51">
        <f t="shared" si="3"/>
        <v>33</v>
      </c>
      <c r="AU46" s="168"/>
      <c r="AV46" s="330"/>
      <c r="AW46" s="331"/>
      <c r="AX46" s="152"/>
      <c r="AY46" s="151"/>
      <c r="AZ46" s="162"/>
      <c r="BA46" s="163"/>
      <c r="BB46" s="163"/>
      <c r="BC46" s="163"/>
      <c r="BD46" s="163"/>
      <c r="BE46" s="163"/>
      <c r="BF46" s="175"/>
      <c r="BG46" s="112"/>
      <c r="BI46" s="51">
        <f t="shared" si="4"/>
        <v>33</v>
      </c>
      <c r="BJ46" s="168"/>
      <c r="BK46" s="330"/>
      <c r="BL46" s="331"/>
      <c r="BM46" s="152"/>
      <c r="BN46" s="151"/>
      <c r="BO46" s="162"/>
      <c r="BP46" s="163"/>
      <c r="BQ46" s="163"/>
      <c r="BR46" s="163"/>
      <c r="BS46" s="163"/>
      <c r="BT46" s="163"/>
      <c r="BU46" s="175"/>
      <c r="BV46" s="112"/>
    </row>
    <row r="47" spans="1:74" ht="15.75">
      <c r="A47" s="51">
        <f t="shared" si="0"/>
        <v>34</v>
      </c>
      <c r="B47" s="168"/>
      <c r="C47" s="330"/>
      <c r="D47" s="331"/>
      <c r="E47" s="152"/>
      <c r="F47" s="151"/>
      <c r="G47" s="162"/>
      <c r="H47" s="163"/>
      <c r="I47" s="163"/>
      <c r="J47" s="163"/>
      <c r="K47" s="163"/>
      <c r="L47" s="163"/>
      <c r="M47" s="175"/>
      <c r="N47" s="112"/>
      <c r="P47" s="51">
        <f t="shared" si="1"/>
        <v>34</v>
      </c>
      <c r="Q47" s="168"/>
      <c r="R47" s="330"/>
      <c r="S47" s="331"/>
      <c r="T47" s="152"/>
      <c r="U47" s="151"/>
      <c r="V47" s="162"/>
      <c r="W47" s="163"/>
      <c r="X47" s="163"/>
      <c r="Y47" s="163"/>
      <c r="Z47" s="163"/>
      <c r="AA47" s="163"/>
      <c r="AB47" s="175"/>
      <c r="AC47" s="112"/>
      <c r="AE47" s="51">
        <f t="shared" si="2"/>
        <v>34</v>
      </c>
      <c r="AF47" s="168"/>
      <c r="AG47" s="330"/>
      <c r="AH47" s="331"/>
      <c r="AI47" s="152"/>
      <c r="AJ47" s="151"/>
      <c r="AK47" s="162"/>
      <c r="AL47" s="163"/>
      <c r="AM47" s="163"/>
      <c r="AN47" s="163"/>
      <c r="AO47" s="163"/>
      <c r="AP47" s="163"/>
      <c r="AQ47" s="175"/>
      <c r="AR47" s="112"/>
      <c r="AT47" s="51">
        <f t="shared" si="3"/>
        <v>34</v>
      </c>
      <c r="AU47" s="168"/>
      <c r="AV47" s="330"/>
      <c r="AW47" s="331"/>
      <c r="AX47" s="152"/>
      <c r="AY47" s="151"/>
      <c r="AZ47" s="162"/>
      <c r="BA47" s="163"/>
      <c r="BB47" s="163"/>
      <c r="BC47" s="163"/>
      <c r="BD47" s="163"/>
      <c r="BE47" s="163"/>
      <c r="BF47" s="175"/>
      <c r="BG47" s="112"/>
      <c r="BI47" s="51">
        <f t="shared" si="4"/>
        <v>34</v>
      </c>
      <c r="BJ47" s="168"/>
      <c r="BK47" s="330"/>
      <c r="BL47" s="331"/>
      <c r="BM47" s="152"/>
      <c r="BN47" s="151"/>
      <c r="BO47" s="162"/>
      <c r="BP47" s="163"/>
      <c r="BQ47" s="163"/>
      <c r="BR47" s="163"/>
      <c r="BS47" s="163"/>
      <c r="BT47" s="163"/>
      <c r="BU47" s="175"/>
      <c r="BV47" s="112"/>
    </row>
    <row r="48" spans="1:74" ht="15.75">
      <c r="A48" s="51">
        <f t="shared" si="0"/>
        <v>35</v>
      </c>
      <c r="B48" s="168"/>
      <c r="C48" s="332"/>
      <c r="D48" s="333"/>
      <c r="E48" s="152"/>
      <c r="F48" s="151"/>
      <c r="G48" s="162"/>
      <c r="H48" s="163"/>
      <c r="I48" s="163"/>
      <c r="J48" s="163"/>
      <c r="K48" s="163"/>
      <c r="L48" s="163"/>
      <c r="M48" s="175"/>
      <c r="N48" s="112"/>
      <c r="P48" s="51">
        <f t="shared" si="1"/>
        <v>35</v>
      </c>
      <c r="Q48" s="168"/>
      <c r="R48" s="332"/>
      <c r="S48" s="333"/>
      <c r="T48" s="152"/>
      <c r="U48" s="151"/>
      <c r="V48" s="162"/>
      <c r="W48" s="163"/>
      <c r="X48" s="163"/>
      <c r="Y48" s="163"/>
      <c r="Z48" s="163"/>
      <c r="AA48" s="163"/>
      <c r="AB48" s="175"/>
      <c r="AC48" s="112"/>
      <c r="AE48" s="51">
        <f t="shared" si="2"/>
        <v>35</v>
      </c>
      <c r="AF48" s="168"/>
      <c r="AG48" s="332"/>
      <c r="AH48" s="333"/>
      <c r="AI48" s="152"/>
      <c r="AJ48" s="151"/>
      <c r="AK48" s="162"/>
      <c r="AL48" s="163"/>
      <c r="AM48" s="163"/>
      <c r="AN48" s="163"/>
      <c r="AO48" s="163"/>
      <c r="AP48" s="163"/>
      <c r="AQ48" s="175"/>
      <c r="AR48" s="112"/>
      <c r="AT48" s="51">
        <f t="shared" si="3"/>
        <v>35</v>
      </c>
      <c r="AU48" s="168"/>
      <c r="AV48" s="332"/>
      <c r="AW48" s="333"/>
      <c r="AX48" s="152"/>
      <c r="AY48" s="151"/>
      <c r="AZ48" s="162"/>
      <c r="BA48" s="163"/>
      <c r="BB48" s="163"/>
      <c r="BC48" s="163"/>
      <c r="BD48" s="163"/>
      <c r="BE48" s="163"/>
      <c r="BF48" s="175"/>
      <c r="BG48" s="112"/>
      <c r="BI48" s="51">
        <f t="shared" si="4"/>
        <v>35</v>
      </c>
      <c r="BJ48" s="168"/>
      <c r="BK48" s="332"/>
      <c r="BL48" s="333"/>
      <c r="BM48" s="152"/>
      <c r="BN48" s="151"/>
      <c r="BO48" s="162"/>
      <c r="BP48" s="163"/>
      <c r="BQ48" s="163"/>
      <c r="BR48" s="163"/>
      <c r="BS48" s="163"/>
      <c r="BT48" s="163"/>
      <c r="BU48" s="175"/>
      <c r="BV48" s="112"/>
    </row>
    <row r="49" spans="1:74" ht="15.75">
      <c r="A49" s="51">
        <f t="shared" si="0"/>
        <v>36</v>
      </c>
      <c r="B49" s="168"/>
      <c r="C49" s="330"/>
      <c r="D49" s="331"/>
      <c r="E49" s="152"/>
      <c r="F49" s="151"/>
      <c r="G49" s="162"/>
      <c r="H49" s="163"/>
      <c r="I49" s="163"/>
      <c r="J49" s="163"/>
      <c r="K49" s="163"/>
      <c r="L49" s="163"/>
      <c r="M49" s="175"/>
      <c r="N49" s="112"/>
      <c r="P49" s="51">
        <f t="shared" si="1"/>
        <v>36</v>
      </c>
      <c r="Q49" s="168"/>
      <c r="R49" s="330"/>
      <c r="S49" s="331"/>
      <c r="T49" s="152"/>
      <c r="U49" s="151"/>
      <c r="V49" s="162"/>
      <c r="W49" s="163"/>
      <c r="X49" s="163"/>
      <c r="Y49" s="163"/>
      <c r="Z49" s="163"/>
      <c r="AA49" s="163"/>
      <c r="AB49" s="175"/>
      <c r="AC49" s="112"/>
      <c r="AE49" s="51">
        <f t="shared" si="2"/>
        <v>36</v>
      </c>
      <c r="AF49" s="168"/>
      <c r="AG49" s="330"/>
      <c r="AH49" s="331"/>
      <c r="AI49" s="152"/>
      <c r="AJ49" s="151"/>
      <c r="AK49" s="162"/>
      <c r="AL49" s="163"/>
      <c r="AM49" s="163"/>
      <c r="AN49" s="163"/>
      <c r="AO49" s="163"/>
      <c r="AP49" s="163"/>
      <c r="AQ49" s="175"/>
      <c r="AR49" s="112"/>
      <c r="AT49" s="51">
        <f t="shared" si="3"/>
        <v>36</v>
      </c>
      <c r="AU49" s="168"/>
      <c r="AV49" s="330"/>
      <c r="AW49" s="331"/>
      <c r="AX49" s="152"/>
      <c r="AY49" s="151"/>
      <c r="AZ49" s="162"/>
      <c r="BA49" s="163"/>
      <c r="BB49" s="163"/>
      <c r="BC49" s="163"/>
      <c r="BD49" s="163"/>
      <c r="BE49" s="163"/>
      <c r="BF49" s="175"/>
      <c r="BG49" s="112"/>
      <c r="BI49" s="51">
        <f t="shared" si="4"/>
        <v>36</v>
      </c>
      <c r="BJ49" s="168"/>
      <c r="BK49" s="330"/>
      <c r="BL49" s="331"/>
      <c r="BM49" s="152"/>
      <c r="BN49" s="151"/>
      <c r="BO49" s="162"/>
      <c r="BP49" s="163"/>
      <c r="BQ49" s="163"/>
      <c r="BR49" s="163"/>
      <c r="BS49" s="163"/>
      <c r="BT49" s="163"/>
      <c r="BU49" s="175"/>
      <c r="BV49" s="112"/>
    </row>
    <row r="50" spans="1:74" ht="15.75">
      <c r="A50" s="51">
        <f t="shared" si="0"/>
        <v>37</v>
      </c>
      <c r="B50" s="168"/>
      <c r="C50" s="330"/>
      <c r="D50" s="331"/>
      <c r="E50" s="152"/>
      <c r="F50" s="151"/>
      <c r="G50" s="162"/>
      <c r="H50" s="163"/>
      <c r="I50" s="163"/>
      <c r="J50" s="163"/>
      <c r="K50" s="163"/>
      <c r="L50" s="163"/>
      <c r="M50" s="175"/>
      <c r="N50" s="112"/>
      <c r="P50" s="51">
        <f t="shared" si="1"/>
        <v>37</v>
      </c>
      <c r="Q50" s="168"/>
      <c r="R50" s="330"/>
      <c r="S50" s="331"/>
      <c r="T50" s="152"/>
      <c r="U50" s="151"/>
      <c r="V50" s="162"/>
      <c r="W50" s="163"/>
      <c r="X50" s="163"/>
      <c r="Y50" s="163"/>
      <c r="Z50" s="163"/>
      <c r="AA50" s="163"/>
      <c r="AB50" s="175"/>
      <c r="AC50" s="112"/>
      <c r="AE50" s="51">
        <f t="shared" si="2"/>
        <v>37</v>
      </c>
      <c r="AF50" s="168"/>
      <c r="AG50" s="330"/>
      <c r="AH50" s="331"/>
      <c r="AI50" s="152"/>
      <c r="AJ50" s="151"/>
      <c r="AK50" s="162"/>
      <c r="AL50" s="163"/>
      <c r="AM50" s="163"/>
      <c r="AN50" s="163"/>
      <c r="AO50" s="163"/>
      <c r="AP50" s="163"/>
      <c r="AQ50" s="175"/>
      <c r="AR50" s="112"/>
      <c r="AT50" s="51">
        <f t="shared" si="3"/>
        <v>37</v>
      </c>
      <c r="AU50" s="168"/>
      <c r="AV50" s="330"/>
      <c r="AW50" s="331"/>
      <c r="AX50" s="152"/>
      <c r="AY50" s="151"/>
      <c r="AZ50" s="162"/>
      <c r="BA50" s="163"/>
      <c r="BB50" s="163"/>
      <c r="BC50" s="163"/>
      <c r="BD50" s="163"/>
      <c r="BE50" s="163"/>
      <c r="BF50" s="175"/>
      <c r="BG50" s="112"/>
      <c r="BI50" s="51">
        <f t="shared" si="4"/>
        <v>37</v>
      </c>
      <c r="BJ50" s="168"/>
      <c r="BK50" s="330"/>
      <c r="BL50" s="331"/>
      <c r="BM50" s="152"/>
      <c r="BN50" s="151"/>
      <c r="BO50" s="162"/>
      <c r="BP50" s="163"/>
      <c r="BQ50" s="163"/>
      <c r="BR50" s="163"/>
      <c r="BS50" s="163"/>
      <c r="BT50" s="163"/>
      <c r="BU50" s="175"/>
      <c r="BV50" s="112"/>
    </row>
    <row r="51" spans="1:74" ht="15.75">
      <c r="A51" s="51">
        <f t="shared" si="0"/>
        <v>38</v>
      </c>
      <c r="B51" s="168"/>
      <c r="C51" s="330"/>
      <c r="D51" s="331"/>
      <c r="E51" s="152"/>
      <c r="F51" s="151"/>
      <c r="G51" s="162"/>
      <c r="H51" s="163"/>
      <c r="I51" s="163"/>
      <c r="J51" s="163"/>
      <c r="K51" s="163"/>
      <c r="L51" s="163"/>
      <c r="M51" s="175"/>
      <c r="N51" s="112"/>
      <c r="P51" s="51">
        <f t="shared" si="1"/>
        <v>38</v>
      </c>
      <c r="Q51" s="168"/>
      <c r="R51" s="330"/>
      <c r="S51" s="331"/>
      <c r="T51" s="152"/>
      <c r="U51" s="151"/>
      <c r="V51" s="162"/>
      <c r="W51" s="163"/>
      <c r="X51" s="163"/>
      <c r="Y51" s="163"/>
      <c r="Z51" s="163"/>
      <c r="AA51" s="163"/>
      <c r="AB51" s="175"/>
      <c r="AC51" s="112"/>
      <c r="AE51" s="51">
        <f t="shared" si="2"/>
        <v>38</v>
      </c>
      <c r="AF51" s="168"/>
      <c r="AG51" s="330"/>
      <c r="AH51" s="331"/>
      <c r="AI51" s="152"/>
      <c r="AJ51" s="151"/>
      <c r="AK51" s="162"/>
      <c r="AL51" s="163"/>
      <c r="AM51" s="163"/>
      <c r="AN51" s="163"/>
      <c r="AO51" s="163"/>
      <c r="AP51" s="163"/>
      <c r="AQ51" s="175"/>
      <c r="AR51" s="112"/>
      <c r="AT51" s="51">
        <f t="shared" si="3"/>
        <v>38</v>
      </c>
      <c r="AU51" s="168"/>
      <c r="AV51" s="330"/>
      <c r="AW51" s="331"/>
      <c r="AX51" s="152"/>
      <c r="AY51" s="151"/>
      <c r="AZ51" s="162"/>
      <c r="BA51" s="163"/>
      <c r="BB51" s="163"/>
      <c r="BC51" s="163"/>
      <c r="BD51" s="163"/>
      <c r="BE51" s="163"/>
      <c r="BF51" s="175"/>
      <c r="BG51" s="112"/>
      <c r="BI51" s="51">
        <f t="shared" si="4"/>
        <v>38</v>
      </c>
      <c r="BJ51" s="168"/>
      <c r="BK51" s="330"/>
      <c r="BL51" s="331"/>
      <c r="BM51" s="152"/>
      <c r="BN51" s="151"/>
      <c r="BO51" s="162"/>
      <c r="BP51" s="163"/>
      <c r="BQ51" s="163"/>
      <c r="BR51" s="163"/>
      <c r="BS51" s="163"/>
      <c r="BT51" s="163"/>
      <c r="BU51" s="175"/>
      <c r="BV51" s="112"/>
    </row>
    <row r="52" spans="1:74" ht="15.75">
      <c r="A52" s="51">
        <f t="shared" si="0"/>
        <v>39</v>
      </c>
      <c r="B52" s="168"/>
      <c r="C52" s="330"/>
      <c r="D52" s="331"/>
      <c r="E52" s="152"/>
      <c r="F52" s="151"/>
      <c r="G52" s="162"/>
      <c r="H52" s="163"/>
      <c r="I52" s="163"/>
      <c r="J52" s="163"/>
      <c r="K52" s="163"/>
      <c r="L52" s="163"/>
      <c r="M52" s="175"/>
      <c r="N52" s="112"/>
      <c r="P52" s="51">
        <f t="shared" si="1"/>
        <v>39</v>
      </c>
      <c r="Q52" s="168"/>
      <c r="R52" s="330"/>
      <c r="S52" s="331"/>
      <c r="T52" s="152"/>
      <c r="U52" s="151"/>
      <c r="V52" s="162"/>
      <c r="W52" s="163"/>
      <c r="X52" s="163"/>
      <c r="Y52" s="163"/>
      <c r="Z52" s="163"/>
      <c r="AA52" s="163"/>
      <c r="AB52" s="175"/>
      <c r="AC52" s="112"/>
      <c r="AE52" s="51">
        <f t="shared" si="2"/>
        <v>39</v>
      </c>
      <c r="AF52" s="168"/>
      <c r="AG52" s="330"/>
      <c r="AH52" s="331"/>
      <c r="AI52" s="152"/>
      <c r="AJ52" s="151"/>
      <c r="AK52" s="162"/>
      <c r="AL52" s="163"/>
      <c r="AM52" s="163"/>
      <c r="AN52" s="163"/>
      <c r="AO52" s="163"/>
      <c r="AP52" s="163"/>
      <c r="AQ52" s="175"/>
      <c r="AR52" s="112"/>
      <c r="AT52" s="51">
        <f t="shared" si="3"/>
        <v>39</v>
      </c>
      <c r="AU52" s="168"/>
      <c r="AV52" s="330"/>
      <c r="AW52" s="331"/>
      <c r="AX52" s="152"/>
      <c r="AY52" s="151"/>
      <c r="AZ52" s="162"/>
      <c r="BA52" s="163"/>
      <c r="BB52" s="163"/>
      <c r="BC52" s="163"/>
      <c r="BD52" s="163"/>
      <c r="BE52" s="163"/>
      <c r="BF52" s="175"/>
      <c r="BG52" s="112"/>
      <c r="BI52" s="51">
        <f t="shared" si="4"/>
        <v>39</v>
      </c>
      <c r="BJ52" s="168"/>
      <c r="BK52" s="330"/>
      <c r="BL52" s="331"/>
      <c r="BM52" s="152"/>
      <c r="BN52" s="151"/>
      <c r="BO52" s="162"/>
      <c r="BP52" s="163"/>
      <c r="BQ52" s="163"/>
      <c r="BR52" s="163"/>
      <c r="BS52" s="163"/>
      <c r="BT52" s="163"/>
      <c r="BU52" s="175"/>
      <c r="BV52" s="112"/>
    </row>
    <row r="53" spans="1:74" ht="15.75">
      <c r="A53" s="51">
        <f t="shared" si="0"/>
        <v>40</v>
      </c>
      <c r="B53" s="168"/>
      <c r="C53" s="330"/>
      <c r="D53" s="331"/>
      <c r="E53" s="152"/>
      <c r="F53" s="151"/>
      <c r="G53" s="162"/>
      <c r="H53" s="163"/>
      <c r="I53" s="163"/>
      <c r="J53" s="163"/>
      <c r="K53" s="163"/>
      <c r="L53" s="163"/>
      <c r="M53" s="175"/>
      <c r="N53" s="112"/>
      <c r="P53" s="51">
        <f t="shared" si="1"/>
        <v>40</v>
      </c>
      <c r="Q53" s="168"/>
      <c r="R53" s="330"/>
      <c r="S53" s="331"/>
      <c r="T53" s="152"/>
      <c r="U53" s="151"/>
      <c r="V53" s="162"/>
      <c r="W53" s="163"/>
      <c r="X53" s="163"/>
      <c r="Y53" s="163"/>
      <c r="Z53" s="163"/>
      <c r="AA53" s="163"/>
      <c r="AB53" s="175"/>
      <c r="AC53" s="112"/>
      <c r="AE53" s="51">
        <f t="shared" si="2"/>
        <v>40</v>
      </c>
      <c r="AF53" s="168"/>
      <c r="AG53" s="330"/>
      <c r="AH53" s="331"/>
      <c r="AI53" s="152"/>
      <c r="AJ53" s="151"/>
      <c r="AK53" s="162"/>
      <c r="AL53" s="163"/>
      <c r="AM53" s="163"/>
      <c r="AN53" s="163"/>
      <c r="AO53" s="163"/>
      <c r="AP53" s="163"/>
      <c r="AQ53" s="175"/>
      <c r="AR53" s="112"/>
      <c r="AT53" s="51">
        <f t="shared" si="3"/>
        <v>40</v>
      </c>
      <c r="AU53" s="168"/>
      <c r="AV53" s="330"/>
      <c r="AW53" s="331"/>
      <c r="AX53" s="152"/>
      <c r="AY53" s="151"/>
      <c r="AZ53" s="162"/>
      <c r="BA53" s="163"/>
      <c r="BB53" s="163"/>
      <c r="BC53" s="163"/>
      <c r="BD53" s="163"/>
      <c r="BE53" s="163"/>
      <c r="BF53" s="175"/>
      <c r="BG53" s="112"/>
      <c r="BI53" s="51">
        <f t="shared" si="4"/>
        <v>40</v>
      </c>
      <c r="BJ53" s="168"/>
      <c r="BK53" s="330"/>
      <c r="BL53" s="331"/>
      <c r="BM53" s="152"/>
      <c r="BN53" s="151"/>
      <c r="BO53" s="162"/>
      <c r="BP53" s="163"/>
      <c r="BQ53" s="163"/>
      <c r="BR53" s="163"/>
      <c r="BS53" s="163"/>
      <c r="BT53" s="163"/>
      <c r="BU53" s="175"/>
      <c r="BV53" s="112"/>
    </row>
    <row r="54" spans="1:74" ht="15.75">
      <c r="A54" s="51">
        <f t="shared" si="0"/>
        <v>41</v>
      </c>
      <c r="B54" s="168"/>
      <c r="C54" s="330"/>
      <c r="D54" s="331"/>
      <c r="E54" s="152"/>
      <c r="F54" s="151"/>
      <c r="G54" s="162"/>
      <c r="H54" s="163"/>
      <c r="I54" s="163"/>
      <c r="J54" s="163"/>
      <c r="K54" s="163"/>
      <c r="L54" s="163"/>
      <c r="M54" s="175"/>
      <c r="N54" s="112"/>
      <c r="P54" s="51">
        <f t="shared" si="1"/>
        <v>41</v>
      </c>
      <c r="Q54" s="168"/>
      <c r="R54" s="330"/>
      <c r="S54" s="331"/>
      <c r="T54" s="152"/>
      <c r="U54" s="151"/>
      <c r="V54" s="162"/>
      <c r="W54" s="163"/>
      <c r="X54" s="163"/>
      <c r="Y54" s="163"/>
      <c r="Z54" s="163"/>
      <c r="AA54" s="163"/>
      <c r="AB54" s="175"/>
      <c r="AC54" s="112"/>
      <c r="AE54" s="51">
        <f t="shared" si="2"/>
        <v>41</v>
      </c>
      <c r="AF54" s="168"/>
      <c r="AG54" s="330"/>
      <c r="AH54" s="331"/>
      <c r="AI54" s="152"/>
      <c r="AJ54" s="151"/>
      <c r="AK54" s="162"/>
      <c r="AL54" s="163"/>
      <c r="AM54" s="163"/>
      <c r="AN54" s="163"/>
      <c r="AO54" s="163"/>
      <c r="AP54" s="163"/>
      <c r="AQ54" s="175"/>
      <c r="AR54" s="112"/>
      <c r="AT54" s="51">
        <f t="shared" si="3"/>
        <v>41</v>
      </c>
      <c r="AU54" s="168"/>
      <c r="AV54" s="330"/>
      <c r="AW54" s="331"/>
      <c r="AX54" s="152"/>
      <c r="AY54" s="151"/>
      <c r="AZ54" s="162"/>
      <c r="BA54" s="163"/>
      <c r="BB54" s="163"/>
      <c r="BC54" s="163"/>
      <c r="BD54" s="163"/>
      <c r="BE54" s="163"/>
      <c r="BF54" s="175"/>
      <c r="BG54" s="112"/>
      <c r="BI54" s="51">
        <f t="shared" si="4"/>
        <v>41</v>
      </c>
      <c r="BJ54" s="168"/>
      <c r="BK54" s="330"/>
      <c r="BL54" s="331"/>
      <c r="BM54" s="152"/>
      <c r="BN54" s="151"/>
      <c r="BO54" s="162"/>
      <c r="BP54" s="163"/>
      <c r="BQ54" s="163"/>
      <c r="BR54" s="163"/>
      <c r="BS54" s="163"/>
      <c r="BT54" s="163"/>
      <c r="BU54" s="175"/>
      <c r="BV54" s="112"/>
    </row>
    <row r="55" spans="1:74" ht="15.75">
      <c r="A55" s="51">
        <f t="shared" si="0"/>
        <v>42</v>
      </c>
      <c r="B55" s="168"/>
      <c r="C55" s="330"/>
      <c r="D55" s="331"/>
      <c r="E55" s="152"/>
      <c r="F55" s="151"/>
      <c r="G55" s="162"/>
      <c r="H55" s="163"/>
      <c r="I55" s="163"/>
      <c r="J55" s="163"/>
      <c r="K55" s="163"/>
      <c r="L55" s="163"/>
      <c r="M55" s="175"/>
      <c r="N55" s="112"/>
      <c r="P55" s="51">
        <f t="shared" si="1"/>
        <v>42</v>
      </c>
      <c r="Q55" s="168"/>
      <c r="R55" s="330"/>
      <c r="S55" s="331"/>
      <c r="T55" s="152"/>
      <c r="U55" s="151"/>
      <c r="V55" s="162"/>
      <c r="W55" s="163"/>
      <c r="X55" s="163"/>
      <c r="Y55" s="163"/>
      <c r="Z55" s="163"/>
      <c r="AA55" s="163"/>
      <c r="AB55" s="175"/>
      <c r="AC55" s="112"/>
      <c r="AE55" s="51">
        <f t="shared" si="2"/>
        <v>42</v>
      </c>
      <c r="AF55" s="168"/>
      <c r="AG55" s="330"/>
      <c r="AH55" s="331"/>
      <c r="AI55" s="152"/>
      <c r="AJ55" s="151"/>
      <c r="AK55" s="162"/>
      <c r="AL55" s="163"/>
      <c r="AM55" s="163"/>
      <c r="AN55" s="163"/>
      <c r="AO55" s="163"/>
      <c r="AP55" s="163"/>
      <c r="AQ55" s="175"/>
      <c r="AR55" s="112"/>
      <c r="AT55" s="51">
        <f t="shared" si="3"/>
        <v>42</v>
      </c>
      <c r="AU55" s="168"/>
      <c r="AV55" s="330"/>
      <c r="AW55" s="331"/>
      <c r="AX55" s="152"/>
      <c r="AY55" s="151"/>
      <c r="AZ55" s="162"/>
      <c r="BA55" s="163"/>
      <c r="BB55" s="163"/>
      <c r="BC55" s="163"/>
      <c r="BD55" s="163"/>
      <c r="BE55" s="163"/>
      <c r="BF55" s="175"/>
      <c r="BG55" s="112"/>
      <c r="BI55" s="51">
        <f t="shared" si="4"/>
        <v>42</v>
      </c>
      <c r="BJ55" s="168"/>
      <c r="BK55" s="330"/>
      <c r="BL55" s="331"/>
      <c r="BM55" s="152"/>
      <c r="BN55" s="151"/>
      <c r="BO55" s="162"/>
      <c r="BP55" s="163"/>
      <c r="BQ55" s="163"/>
      <c r="BR55" s="163"/>
      <c r="BS55" s="163"/>
      <c r="BT55" s="163"/>
      <c r="BU55" s="175"/>
      <c r="BV55" s="112"/>
    </row>
    <row r="56" spans="1:74" ht="15.75">
      <c r="A56" s="51">
        <f t="shared" si="0"/>
        <v>43</v>
      </c>
      <c r="B56" s="168"/>
      <c r="C56" s="330"/>
      <c r="D56" s="331"/>
      <c r="E56" s="152"/>
      <c r="F56" s="151"/>
      <c r="G56" s="162"/>
      <c r="H56" s="163"/>
      <c r="I56" s="163"/>
      <c r="J56" s="163"/>
      <c r="K56" s="163"/>
      <c r="L56" s="163"/>
      <c r="M56" s="175"/>
      <c r="N56" s="112"/>
      <c r="P56" s="51">
        <f t="shared" si="1"/>
        <v>43</v>
      </c>
      <c r="Q56" s="168"/>
      <c r="R56" s="330"/>
      <c r="S56" s="331"/>
      <c r="T56" s="152"/>
      <c r="U56" s="151"/>
      <c r="V56" s="162"/>
      <c r="W56" s="163"/>
      <c r="X56" s="163"/>
      <c r="Y56" s="163"/>
      <c r="Z56" s="163"/>
      <c r="AA56" s="163"/>
      <c r="AB56" s="175"/>
      <c r="AC56" s="112"/>
      <c r="AE56" s="51">
        <f t="shared" si="2"/>
        <v>43</v>
      </c>
      <c r="AF56" s="168"/>
      <c r="AG56" s="330"/>
      <c r="AH56" s="331"/>
      <c r="AI56" s="152"/>
      <c r="AJ56" s="151"/>
      <c r="AK56" s="162"/>
      <c r="AL56" s="163"/>
      <c r="AM56" s="163"/>
      <c r="AN56" s="163"/>
      <c r="AO56" s="163"/>
      <c r="AP56" s="163"/>
      <c r="AQ56" s="175"/>
      <c r="AR56" s="112"/>
      <c r="AT56" s="51">
        <f t="shared" si="3"/>
        <v>43</v>
      </c>
      <c r="AU56" s="168"/>
      <c r="AV56" s="330"/>
      <c r="AW56" s="331"/>
      <c r="AX56" s="152"/>
      <c r="AY56" s="151"/>
      <c r="AZ56" s="162"/>
      <c r="BA56" s="163"/>
      <c r="BB56" s="163"/>
      <c r="BC56" s="163"/>
      <c r="BD56" s="163"/>
      <c r="BE56" s="163"/>
      <c r="BF56" s="175"/>
      <c r="BG56" s="112"/>
      <c r="BI56" s="51">
        <f t="shared" si="4"/>
        <v>43</v>
      </c>
      <c r="BJ56" s="168"/>
      <c r="BK56" s="330"/>
      <c r="BL56" s="331"/>
      <c r="BM56" s="152"/>
      <c r="BN56" s="151"/>
      <c r="BO56" s="162"/>
      <c r="BP56" s="163"/>
      <c r="BQ56" s="163"/>
      <c r="BR56" s="163"/>
      <c r="BS56" s="163"/>
      <c r="BT56" s="163"/>
      <c r="BU56" s="175"/>
      <c r="BV56" s="112"/>
    </row>
    <row r="57" spans="1:74" ht="15.75">
      <c r="A57" s="51">
        <f t="shared" si="0"/>
        <v>44</v>
      </c>
      <c r="B57" s="168"/>
      <c r="C57" s="330"/>
      <c r="D57" s="331"/>
      <c r="E57" s="152"/>
      <c r="F57" s="151"/>
      <c r="G57" s="162"/>
      <c r="H57" s="163"/>
      <c r="I57" s="163"/>
      <c r="J57" s="163"/>
      <c r="K57" s="163"/>
      <c r="L57" s="163"/>
      <c r="M57" s="175"/>
      <c r="N57" s="112"/>
      <c r="P57" s="51">
        <f t="shared" si="1"/>
        <v>44</v>
      </c>
      <c r="Q57" s="168"/>
      <c r="R57" s="330"/>
      <c r="S57" s="331"/>
      <c r="T57" s="152"/>
      <c r="U57" s="151"/>
      <c r="V57" s="162"/>
      <c r="W57" s="163"/>
      <c r="X57" s="163"/>
      <c r="Y57" s="163"/>
      <c r="Z57" s="163"/>
      <c r="AA57" s="163"/>
      <c r="AB57" s="175"/>
      <c r="AC57" s="112"/>
      <c r="AE57" s="51">
        <f t="shared" si="2"/>
        <v>44</v>
      </c>
      <c r="AF57" s="168"/>
      <c r="AG57" s="330"/>
      <c r="AH57" s="331"/>
      <c r="AI57" s="152"/>
      <c r="AJ57" s="151"/>
      <c r="AK57" s="162"/>
      <c r="AL57" s="163"/>
      <c r="AM57" s="163"/>
      <c r="AN57" s="163"/>
      <c r="AO57" s="163"/>
      <c r="AP57" s="163"/>
      <c r="AQ57" s="175"/>
      <c r="AR57" s="112"/>
      <c r="AT57" s="51">
        <f t="shared" si="3"/>
        <v>44</v>
      </c>
      <c r="AU57" s="168"/>
      <c r="AV57" s="330"/>
      <c r="AW57" s="331"/>
      <c r="AX57" s="152"/>
      <c r="AY57" s="151"/>
      <c r="AZ57" s="162"/>
      <c r="BA57" s="163"/>
      <c r="BB57" s="163"/>
      <c r="BC57" s="163"/>
      <c r="BD57" s="163"/>
      <c r="BE57" s="163"/>
      <c r="BF57" s="175"/>
      <c r="BG57" s="112"/>
      <c r="BI57" s="51">
        <f t="shared" si="4"/>
        <v>44</v>
      </c>
      <c r="BJ57" s="168"/>
      <c r="BK57" s="330"/>
      <c r="BL57" s="331"/>
      <c r="BM57" s="152"/>
      <c r="BN57" s="151"/>
      <c r="BO57" s="162"/>
      <c r="BP57" s="163"/>
      <c r="BQ57" s="163"/>
      <c r="BR57" s="163"/>
      <c r="BS57" s="163"/>
      <c r="BT57" s="163"/>
      <c r="BU57" s="175"/>
      <c r="BV57" s="112"/>
    </row>
    <row r="58" spans="1:74" ht="15.75">
      <c r="A58" s="51">
        <f t="shared" si="0"/>
        <v>45</v>
      </c>
      <c r="B58" s="168"/>
      <c r="C58" s="330"/>
      <c r="D58" s="331"/>
      <c r="E58" s="152"/>
      <c r="F58" s="151"/>
      <c r="G58" s="162"/>
      <c r="H58" s="163"/>
      <c r="I58" s="163"/>
      <c r="J58" s="163"/>
      <c r="K58" s="163"/>
      <c r="L58" s="163"/>
      <c r="M58" s="175"/>
      <c r="N58" s="112"/>
      <c r="P58" s="51">
        <f t="shared" si="1"/>
        <v>45</v>
      </c>
      <c r="Q58" s="168"/>
      <c r="R58" s="330"/>
      <c r="S58" s="331"/>
      <c r="T58" s="152"/>
      <c r="U58" s="151"/>
      <c r="V58" s="162"/>
      <c r="W58" s="163"/>
      <c r="X58" s="163"/>
      <c r="Y58" s="163"/>
      <c r="Z58" s="163"/>
      <c r="AA58" s="163"/>
      <c r="AB58" s="175"/>
      <c r="AC58" s="112"/>
      <c r="AE58" s="51">
        <f t="shared" si="2"/>
        <v>45</v>
      </c>
      <c r="AF58" s="168"/>
      <c r="AG58" s="330"/>
      <c r="AH58" s="331"/>
      <c r="AI58" s="152"/>
      <c r="AJ58" s="151"/>
      <c r="AK58" s="162"/>
      <c r="AL58" s="163"/>
      <c r="AM58" s="163"/>
      <c r="AN58" s="163"/>
      <c r="AO58" s="163"/>
      <c r="AP58" s="163"/>
      <c r="AQ58" s="175"/>
      <c r="AR58" s="112"/>
      <c r="AT58" s="51">
        <f t="shared" si="3"/>
        <v>45</v>
      </c>
      <c r="AU58" s="168"/>
      <c r="AV58" s="330"/>
      <c r="AW58" s="331"/>
      <c r="AX58" s="152"/>
      <c r="AY58" s="151"/>
      <c r="AZ58" s="162"/>
      <c r="BA58" s="163"/>
      <c r="BB58" s="163"/>
      <c r="BC58" s="163"/>
      <c r="BD58" s="163"/>
      <c r="BE58" s="163"/>
      <c r="BF58" s="175"/>
      <c r="BG58" s="112"/>
      <c r="BI58" s="51">
        <f t="shared" si="4"/>
        <v>45</v>
      </c>
      <c r="BJ58" s="168"/>
      <c r="BK58" s="330"/>
      <c r="BL58" s="331"/>
      <c r="BM58" s="152"/>
      <c r="BN58" s="151"/>
      <c r="BO58" s="162"/>
      <c r="BP58" s="163"/>
      <c r="BQ58" s="163"/>
      <c r="BR58" s="163"/>
      <c r="BS58" s="163"/>
      <c r="BT58" s="163"/>
      <c r="BU58" s="175"/>
      <c r="BV58" s="112"/>
    </row>
    <row r="59" spans="1:74" ht="15.75">
      <c r="A59" s="51">
        <f t="shared" si="0"/>
        <v>46</v>
      </c>
      <c r="B59" s="168"/>
      <c r="C59" s="330"/>
      <c r="D59" s="331"/>
      <c r="E59" s="152"/>
      <c r="F59" s="151"/>
      <c r="G59" s="162"/>
      <c r="H59" s="163"/>
      <c r="I59" s="163"/>
      <c r="J59" s="163"/>
      <c r="K59" s="163"/>
      <c r="L59" s="163"/>
      <c r="M59" s="175"/>
      <c r="N59" s="112"/>
      <c r="P59" s="51">
        <f t="shared" si="1"/>
        <v>46</v>
      </c>
      <c r="Q59" s="168"/>
      <c r="R59" s="330"/>
      <c r="S59" s="331"/>
      <c r="T59" s="152"/>
      <c r="U59" s="151"/>
      <c r="V59" s="162"/>
      <c r="W59" s="163"/>
      <c r="X59" s="163"/>
      <c r="Y59" s="163"/>
      <c r="Z59" s="163"/>
      <c r="AA59" s="163"/>
      <c r="AB59" s="175"/>
      <c r="AC59" s="112"/>
      <c r="AE59" s="51">
        <f t="shared" si="2"/>
        <v>46</v>
      </c>
      <c r="AF59" s="168"/>
      <c r="AG59" s="330"/>
      <c r="AH59" s="331"/>
      <c r="AI59" s="152"/>
      <c r="AJ59" s="151"/>
      <c r="AK59" s="162"/>
      <c r="AL59" s="163"/>
      <c r="AM59" s="163"/>
      <c r="AN59" s="163"/>
      <c r="AO59" s="163"/>
      <c r="AP59" s="163"/>
      <c r="AQ59" s="175"/>
      <c r="AR59" s="112"/>
      <c r="AT59" s="51">
        <f t="shared" si="3"/>
        <v>46</v>
      </c>
      <c r="AU59" s="168"/>
      <c r="AV59" s="330"/>
      <c r="AW59" s="331"/>
      <c r="AX59" s="152"/>
      <c r="AY59" s="151"/>
      <c r="AZ59" s="162"/>
      <c r="BA59" s="163"/>
      <c r="BB59" s="163"/>
      <c r="BC59" s="163"/>
      <c r="BD59" s="163"/>
      <c r="BE59" s="163"/>
      <c r="BF59" s="175"/>
      <c r="BG59" s="112"/>
      <c r="BI59" s="51">
        <f t="shared" si="4"/>
        <v>46</v>
      </c>
      <c r="BJ59" s="168"/>
      <c r="BK59" s="330"/>
      <c r="BL59" s="331"/>
      <c r="BM59" s="152"/>
      <c r="BN59" s="151"/>
      <c r="BO59" s="162"/>
      <c r="BP59" s="163"/>
      <c r="BQ59" s="163"/>
      <c r="BR59" s="163"/>
      <c r="BS59" s="163"/>
      <c r="BT59" s="163"/>
      <c r="BU59" s="175"/>
      <c r="BV59" s="112"/>
    </row>
    <row r="60" spans="1:74" ht="15.75">
      <c r="A60" s="51">
        <f t="shared" si="0"/>
        <v>47</v>
      </c>
      <c r="B60" s="168"/>
      <c r="C60" s="330"/>
      <c r="D60" s="331"/>
      <c r="E60" s="152"/>
      <c r="F60" s="151"/>
      <c r="G60" s="162"/>
      <c r="H60" s="163"/>
      <c r="I60" s="163"/>
      <c r="J60" s="163"/>
      <c r="K60" s="163"/>
      <c r="L60" s="163"/>
      <c r="M60" s="175"/>
      <c r="N60" s="112"/>
      <c r="P60" s="51">
        <f t="shared" si="1"/>
        <v>47</v>
      </c>
      <c r="Q60" s="168"/>
      <c r="R60" s="330"/>
      <c r="S60" s="331"/>
      <c r="T60" s="152"/>
      <c r="U60" s="151"/>
      <c r="V60" s="162"/>
      <c r="W60" s="163"/>
      <c r="X60" s="163"/>
      <c r="Y60" s="163"/>
      <c r="Z60" s="163"/>
      <c r="AA60" s="163"/>
      <c r="AB60" s="175"/>
      <c r="AC60" s="112"/>
      <c r="AE60" s="51">
        <f t="shared" si="2"/>
        <v>47</v>
      </c>
      <c r="AF60" s="168"/>
      <c r="AG60" s="330"/>
      <c r="AH60" s="331"/>
      <c r="AI60" s="152"/>
      <c r="AJ60" s="151"/>
      <c r="AK60" s="162"/>
      <c r="AL60" s="163"/>
      <c r="AM60" s="163"/>
      <c r="AN60" s="163"/>
      <c r="AO60" s="163"/>
      <c r="AP60" s="163"/>
      <c r="AQ60" s="175"/>
      <c r="AR60" s="112"/>
      <c r="AT60" s="51">
        <f t="shared" si="3"/>
        <v>47</v>
      </c>
      <c r="AU60" s="168"/>
      <c r="AV60" s="330"/>
      <c r="AW60" s="331"/>
      <c r="AX60" s="152"/>
      <c r="AY60" s="151"/>
      <c r="AZ60" s="162"/>
      <c r="BA60" s="163"/>
      <c r="BB60" s="163"/>
      <c r="BC60" s="163"/>
      <c r="BD60" s="163"/>
      <c r="BE60" s="163"/>
      <c r="BF60" s="175"/>
      <c r="BG60" s="112"/>
      <c r="BI60" s="51">
        <f t="shared" si="4"/>
        <v>47</v>
      </c>
      <c r="BJ60" s="168"/>
      <c r="BK60" s="330"/>
      <c r="BL60" s="331"/>
      <c r="BM60" s="152"/>
      <c r="BN60" s="151"/>
      <c r="BO60" s="162"/>
      <c r="BP60" s="163"/>
      <c r="BQ60" s="163"/>
      <c r="BR60" s="163"/>
      <c r="BS60" s="163"/>
      <c r="BT60" s="163"/>
      <c r="BU60" s="175"/>
      <c r="BV60" s="112"/>
    </row>
    <row r="61" spans="1:74" ht="15.75">
      <c r="A61" s="51">
        <f t="shared" si="0"/>
        <v>48</v>
      </c>
      <c r="B61" s="168"/>
      <c r="C61" s="330"/>
      <c r="D61" s="331"/>
      <c r="E61" s="152"/>
      <c r="F61" s="151"/>
      <c r="G61" s="162"/>
      <c r="H61" s="163"/>
      <c r="I61" s="163"/>
      <c r="J61" s="163"/>
      <c r="K61" s="163"/>
      <c r="L61" s="163"/>
      <c r="M61" s="175"/>
      <c r="N61" s="112"/>
      <c r="P61" s="51">
        <f t="shared" si="1"/>
        <v>48</v>
      </c>
      <c r="Q61" s="168"/>
      <c r="R61" s="330"/>
      <c r="S61" s="331"/>
      <c r="T61" s="152"/>
      <c r="U61" s="151"/>
      <c r="V61" s="162"/>
      <c r="W61" s="163"/>
      <c r="X61" s="163"/>
      <c r="Y61" s="163"/>
      <c r="Z61" s="163"/>
      <c r="AA61" s="163"/>
      <c r="AB61" s="175"/>
      <c r="AC61" s="112"/>
      <c r="AE61" s="51">
        <f t="shared" si="2"/>
        <v>48</v>
      </c>
      <c r="AF61" s="168"/>
      <c r="AG61" s="330"/>
      <c r="AH61" s="331"/>
      <c r="AI61" s="152"/>
      <c r="AJ61" s="151"/>
      <c r="AK61" s="162"/>
      <c r="AL61" s="163"/>
      <c r="AM61" s="163"/>
      <c r="AN61" s="163"/>
      <c r="AO61" s="163"/>
      <c r="AP61" s="163"/>
      <c r="AQ61" s="175"/>
      <c r="AR61" s="112"/>
      <c r="AT61" s="51">
        <f t="shared" si="3"/>
        <v>48</v>
      </c>
      <c r="AU61" s="168"/>
      <c r="AV61" s="330"/>
      <c r="AW61" s="331"/>
      <c r="AX61" s="152"/>
      <c r="AY61" s="151"/>
      <c r="AZ61" s="162"/>
      <c r="BA61" s="163"/>
      <c r="BB61" s="163"/>
      <c r="BC61" s="163"/>
      <c r="BD61" s="163"/>
      <c r="BE61" s="163"/>
      <c r="BF61" s="175"/>
      <c r="BG61" s="112"/>
      <c r="BI61" s="51">
        <f t="shared" si="4"/>
        <v>48</v>
      </c>
      <c r="BJ61" s="168"/>
      <c r="BK61" s="330"/>
      <c r="BL61" s="331"/>
      <c r="BM61" s="152"/>
      <c r="BN61" s="151"/>
      <c r="BO61" s="162"/>
      <c r="BP61" s="163"/>
      <c r="BQ61" s="163"/>
      <c r="BR61" s="163"/>
      <c r="BS61" s="163"/>
      <c r="BT61" s="163"/>
      <c r="BU61" s="175"/>
      <c r="BV61" s="112"/>
    </row>
    <row r="62" spans="1:74" ht="15.75">
      <c r="A62" s="51">
        <f t="shared" si="0"/>
        <v>49</v>
      </c>
      <c r="B62" s="168"/>
      <c r="C62" s="330"/>
      <c r="D62" s="331"/>
      <c r="E62" s="152"/>
      <c r="F62" s="151"/>
      <c r="G62" s="162"/>
      <c r="H62" s="163"/>
      <c r="I62" s="163"/>
      <c r="J62" s="163"/>
      <c r="K62" s="163"/>
      <c r="L62" s="163"/>
      <c r="M62" s="175"/>
      <c r="N62" s="112"/>
      <c r="P62" s="51">
        <f t="shared" si="1"/>
        <v>49</v>
      </c>
      <c r="Q62" s="168"/>
      <c r="R62" s="330"/>
      <c r="S62" s="331"/>
      <c r="T62" s="152"/>
      <c r="U62" s="151"/>
      <c r="V62" s="162"/>
      <c r="W62" s="163"/>
      <c r="X62" s="163"/>
      <c r="Y62" s="163"/>
      <c r="Z62" s="163"/>
      <c r="AA62" s="163"/>
      <c r="AB62" s="175"/>
      <c r="AC62" s="112"/>
      <c r="AE62" s="51">
        <f t="shared" si="2"/>
        <v>49</v>
      </c>
      <c r="AF62" s="168"/>
      <c r="AG62" s="330"/>
      <c r="AH62" s="331"/>
      <c r="AI62" s="152"/>
      <c r="AJ62" s="151"/>
      <c r="AK62" s="162"/>
      <c r="AL62" s="163"/>
      <c r="AM62" s="163"/>
      <c r="AN62" s="163"/>
      <c r="AO62" s="163"/>
      <c r="AP62" s="163"/>
      <c r="AQ62" s="175"/>
      <c r="AR62" s="112"/>
      <c r="AT62" s="51">
        <f t="shared" si="3"/>
        <v>49</v>
      </c>
      <c r="AU62" s="168"/>
      <c r="AV62" s="330"/>
      <c r="AW62" s="331"/>
      <c r="AX62" s="152"/>
      <c r="AY62" s="151"/>
      <c r="AZ62" s="162"/>
      <c r="BA62" s="163"/>
      <c r="BB62" s="163"/>
      <c r="BC62" s="163"/>
      <c r="BD62" s="163"/>
      <c r="BE62" s="163"/>
      <c r="BF62" s="175"/>
      <c r="BG62" s="112"/>
      <c r="BI62" s="51">
        <f t="shared" si="4"/>
        <v>49</v>
      </c>
      <c r="BJ62" s="168"/>
      <c r="BK62" s="330"/>
      <c r="BL62" s="331"/>
      <c r="BM62" s="152"/>
      <c r="BN62" s="151"/>
      <c r="BO62" s="162"/>
      <c r="BP62" s="163"/>
      <c r="BQ62" s="163"/>
      <c r="BR62" s="163"/>
      <c r="BS62" s="163"/>
      <c r="BT62" s="163"/>
      <c r="BU62" s="175"/>
      <c r="BV62" s="112"/>
    </row>
    <row r="63" spans="1:74" ht="15.75">
      <c r="A63" s="51">
        <f t="shared" si="0"/>
        <v>50</v>
      </c>
      <c r="B63" s="168"/>
      <c r="C63" s="330"/>
      <c r="D63" s="331"/>
      <c r="E63" s="152"/>
      <c r="F63" s="151"/>
      <c r="G63" s="162"/>
      <c r="H63" s="163"/>
      <c r="I63" s="163"/>
      <c r="J63" s="163"/>
      <c r="K63" s="163"/>
      <c r="L63" s="163"/>
      <c r="M63" s="175"/>
      <c r="N63" s="112"/>
      <c r="P63" s="51">
        <f t="shared" si="1"/>
        <v>50</v>
      </c>
      <c r="Q63" s="168"/>
      <c r="R63" s="330"/>
      <c r="S63" s="331"/>
      <c r="T63" s="152"/>
      <c r="U63" s="151"/>
      <c r="V63" s="162"/>
      <c r="W63" s="163"/>
      <c r="X63" s="163"/>
      <c r="Y63" s="163"/>
      <c r="Z63" s="163"/>
      <c r="AA63" s="163"/>
      <c r="AB63" s="175"/>
      <c r="AC63" s="112"/>
      <c r="AE63" s="51">
        <f t="shared" si="2"/>
        <v>50</v>
      </c>
      <c r="AF63" s="168"/>
      <c r="AG63" s="330"/>
      <c r="AH63" s="331"/>
      <c r="AI63" s="152"/>
      <c r="AJ63" s="151"/>
      <c r="AK63" s="162"/>
      <c r="AL63" s="163"/>
      <c r="AM63" s="163"/>
      <c r="AN63" s="163"/>
      <c r="AO63" s="163"/>
      <c r="AP63" s="163"/>
      <c r="AQ63" s="175"/>
      <c r="AR63" s="112"/>
      <c r="AT63" s="51">
        <f t="shared" si="3"/>
        <v>50</v>
      </c>
      <c r="AU63" s="168"/>
      <c r="AV63" s="330"/>
      <c r="AW63" s="331"/>
      <c r="AX63" s="152"/>
      <c r="AY63" s="151"/>
      <c r="AZ63" s="162"/>
      <c r="BA63" s="163"/>
      <c r="BB63" s="163"/>
      <c r="BC63" s="163"/>
      <c r="BD63" s="163"/>
      <c r="BE63" s="163"/>
      <c r="BF63" s="175"/>
      <c r="BG63" s="112"/>
      <c r="BI63" s="51">
        <f t="shared" si="4"/>
        <v>50</v>
      </c>
      <c r="BJ63" s="168"/>
      <c r="BK63" s="330"/>
      <c r="BL63" s="331"/>
      <c r="BM63" s="152"/>
      <c r="BN63" s="151"/>
      <c r="BO63" s="162"/>
      <c r="BP63" s="163"/>
      <c r="BQ63" s="163"/>
      <c r="BR63" s="163"/>
      <c r="BS63" s="163"/>
      <c r="BT63" s="163"/>
      <c r="BU63" s="175"/>
      <c r="BV63" s="112"/>
    </row>
    <row r="64" spans="1:74" ht="16.5" thickBot="1">
      <c r="A64" s="106"/>
      <c r="B64" s="106" t="str">
        <f>Application!$B$75</f>
        <v>v5.3 1/16/2024 AY</v>
      </c>
      <c r="D64" s="264"/>
      <c r="E64" s="43"/>
      <c r="F64" s="105" t="s">
        <v>49</v>
      </c>
      <c r="G64" s="100">
        <f aca="true" t="shared" si="5" ref="G64:L64">COUNTA(G14:G63)</f>
        <v>0</v>
      </c>
      <c r="H64" s="101">
        <f t="shared" si="5"/>
        <v>0</v>
      </c>
      <c r="I64" s="102">
        <f t="shared" si="5"/>
        <v>0</v>
      </c>
      <c r="J64" s="104">
        <f t="shared" si="5"/>
        <v>0</v>
      </c>
      <c r="K64" s="103">
        <f t="shared" si="5"/>
        <v>0</v>
      </c>
      <c r="L64" s="116">
        <f t="shared" si="5"/>
        <v>0</v>
      </c>
      <c r="M64" s="176">
        <f>COUNTA(M14:M63)</f>
        <v>0</v>
      </c>
      <c r="N64" s="86"/>
      <c r="P64" s="106"/>
      <c r="Q64" s="106"/>
      <c r="S64" s="264"/>
      <c r="T64" s="43"/>
      <c r="U64" s="105" t="s">
        <v>49</v>
      </c>
      <c r="V64" s="100">
        <f aca="true" t="shared" si="6" ref="V64:AA64">COUNTA(V14:V63)</f>
        <v>0</v>
      </c>
      <c r="W64" s="101">
        <f t="shared" si="6"/>
        <v>0</v>
      </c>
      <c r="X64" s="102">
        <f t="shared" si="6"/>
        <v>0</v>
      </c>
      <c r="Y64" s="104">
        <f t="shared" si="6"/>
        <v>0</v>
      </c>
      <c r="Z64" s="103">
        <f t="shared" si="6"/>
        <v>0</v>
      </c>
      <c r="AA64" s="116">
        <f t="shared" si="6"/>
        <v>0</v>
      </c>
      <c r="AB64" s="176">
        <f>COUNTA(AB14:AB63)</f>
        <v>0</v>
      </c>
      <c r="AC64" s="86"/>
      <c r="AE64" s="106"/>
      <c r="AF64" s="106"/>
      <c r="AH64" s="264"/>
      <c r="AI64" s="43"/>
      <c r="AJ64" s="105" t="s">
        <v>49</v>
      </c>
      <c r="AK64" s="100">
        <f aca="true" t="shared" si="7" ref="AK64:AP64">COUNTA(AK14:AK63)</f>
        <v>0</v>
      </c>
      <c r="AL64" s="101">
        <f t="shared" si="7"/>
        <v>0</v>
      </c>
      <c r="AM64" s="102">
        <f t="shared" si="7"/>
        <v>0</v>
      </c>
      <c r="AN64" s="104">
        <f t="shared" si="7"/>
        <v>0</v>
      </c>
      <c r="AO64" s="103">
        <f t="shared" si="7"/>
        <v>0</v>
      </c>
      <c r="AP64" s="116">
        <f t="shared" si="7"/>
        <v>0</v>
      </c>
      <c r="AQ64" s="176">
        <f>COUNTA(AQ14:AQ63)</f>
        <v>0</v>
      </c>
      <c r="AR64" s="86"/>
      <c r="AT64" s="106"/>
      <c r="AU64" s="106"/>
      <c r="AW64" s="264"/>
      <c r="AX64" s="43"/>
      <c r="AY64" s="105" t="s">
        <v>49</v>
      </c>
      <c r="AZ64" s="100">
        <f aca="true" t="shared" si="8" ref="AZ64:BE64">COUNTA(AZ14:AZ63)</f>
        <v>0</v>
      </c>
      <c r="BA64" s="101">
        <f t="shared" si="8"/>
        <v>0</v>
      </c>
      <c r="BB64" s="102">
        <f t="shared" si="8"/>
        <v>0</v>
      </c>
      <c r="BC64" s="104">
        <f t="shared" si="8"/>
        <v>0</v>
      </c>
      <c r="BD64" s="103">
        <f t="shared" si="8"/>
        <v>0</v>
      </c>
      <c r="BE64" s="116">
        <f t="shared" si="8"/>
        <v>0</v>
      </c>
      <c r="BF64" s="176">
        <f>COUNTA(BF14:BF63)</f>
        <v>0</v>
      </c>
      <c r="BG64" s="86"/>
      <c r="BI64" s="106"/>
      <c r="BJ64" s="106"/>
      <c r="BL64" s="264"/>
      <c r="BM64" s="43"/>
      <c r="BN64" s="105" t="s">
        <v>49</v>
      </c>
      <c r="BO64" s="100">
        <f aca="true" t="shared" si="9" ref="BO64:BT64">COUNTA(BO14:BO63)</f>
        <v>0</v>
      </c>
      <c r="BP64" s="101">
        <f t="shared" si="9"/>
        <v>0</v>
      </c>
      <c r="BQ64" s="102">
        <f t="shared" si="9"/>
        <v>0</v>
      </c>
      <c r="BR64" s="104">
        <f t="shared" si="9"/>
        <v>0</v>
      </c>
      <c r="BS64" s="103">
        <f t="shared" si="9"/>
        <v>0</v>
      </c>
      <c r="BT64" s="116">
        <f t="shared" si="9"/>
        <v>0</v>
      </c>
      <c r="BU64" s="176">
        <f>COUNTA(BU14:BU63)</f>
        <v>0</v>
      </c>
      <c r="BV64" s="86"/>
    </row>
    <row r="65" ht="15.75" customHeight="1" thickTop="1"/>
    <row r="66" ht="15" customHeight="1"/>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sheetData>
  <sheetProtection password="D26A" sheet="1" objects="1" scenarios="1" selectLockedCells="1"/>
  <mergeCells count="280">
    <mergeCell ref="BO8:BU8"/>
    <mergeCell ref="C14:D14"/>
    <mergeCell ref="C10:D10"/>
    <mergeCell ref="C11:D11"/>
    <mergeCell ref="C9:D9"/>
    <mergeCell ref="C12:D12"/>
    <mergeCell ref="C13:D13"/>
    <mergeCell ref="AV9:AW9"/>
    <mergeCell ref="AV10:AW10"/>
    <mergeCell ref="AV11:AW11"/>
    <mergeCell ref="C16:D16"/>
    <mergeCell ref="AG9:AH9"/>
    <mergeCell ref="AG10:AH10"/>
    <mergeCell ref="AG11:AH11"/>
    <mergeCell ref="AG12:AH12"/>
    <mergeCell ref="AG13:AH13"/>
    <mergeCell ref="AG14:AH14"/>
    <mergeCell ref="AG15:AH15"/>
    <mergeCell ref="AG16:AH16"/>
    <mergeCell ref="AV13:AW13"/>
    <mergeCell ref="BK9:BL9"/>
    <mergeCell ref="BK10:BL10"/>
    <mergeCell ref="C17:D17"/>
    <mergeCell ref="C18:D18"/>
    <mergeCell ref="R18:S18"/>
    <mergeCell ref="AG17:AH17"/>
    <mergeCell ref="AG18:AH18"/>
    <mergeCell ref="BK14:BL14"/>
    <mergeCell ref="C15:D15"/>
    <mergeCell ref="G8:M8"/>
    <mergeCell ref="AK8:AQ8"/>
    <mergeCell ref="V8:AB8"/>
    <mergeCell ref="AZ8:BF8"/>
    <mergeCell ref="C33:D33"/>
    <mergeCell ref="C20:D20"/>
    <mergeCell ref="C21:D21"/>
    <mergeCell ref="C22:D22"/>
    <mergeCell ref="C23:D23"/>
    <mergeCell ref="AV12:AW12"/>
    <mergeCell ref="C25:D25"/>
    <mergeCell ref="C27:D27"/>
    <mergeCell ref="C26:D26"/>
    <mergeCell ref="C28:D28"/>
    <mergeCell ref="C29:D29"/>
    <mergeCell ref="C19:D19"/>
    <mergeCell ref="C24:D24"/>
    <mergeCell ref="R9:S9"/>
    <mergeCell ref="R10:S10"/>
    <mergeCell ref="R11:S11"/>
    <mergeCell ref="R12:S12"/>
    <mergeCell ref="R13:S13"/>
    <mergeCell ref="R14:S14"/>
    <mergeCell ref="R15:S15"/>
    <mergeCell ref="R16:S16"/>
    <mergeCell ref="R17:S17"/>
    <mergeCell ref="C63:D63"/>
    <mergeCell ref="C62:D62"/>
    <mergeCell ref="C61:D61"/>
    <mergeCell ref="C60:D60"/>
    <mergeCell ref="C59:D59"/>
    <mergeCell ref="C58:D58"/>
    <mergeCell ref="C57:D57"/>
    <mergeCell ref="C56:D56"/>
    <mergeCell ref="C43:D43"/>
    <mergeCell ref="C44:D44"/>
    <mergeCell ref="C45:D45"/>
    <mergeCell ref="C46:D46"/>
    <mergeCell ref="C47:D47"/>
    <mergeCell ref="C48:D48"/>
    <mergeCell ref="C49:D49"/>
    <mergeCell ref="C55:D55"/>
    <mergeCell ref="C54:D54"/>
    <mergeCell ref="C53:D53"/>
    <mergeCell ref="C52:D52"/>
    <mergeCell ref="C51:D51"/>
    <mergeCell ref="C50:D50"/>
    <mergeCell ref="C40:D40"/>
    <mergeCell ref="C41:D41"/>
    <mergeCell ref="C42:D42"/>
    <mergeCell ref="C35:D35"/>
    <mergeCell ref="C36:D36"/>
    <mergeCell ref="C37:D37"/>
    <mergeCell ref="C38:D38"/>
    <mergeCell ref="C39:D39"/>
    <mergeCell ref="C30:D30"/>
    <mergeCell ref="C31:D31"/>
    <mergeCell ref="C32:D32"/>
    <mergeCell ref="C34:D34"/>
    <mergeCell ref="R28:S28"/>
    <mergeCell ref="R19:S19"/>
    <mergeCell ref="R20:S20"/>
    <mergeCell ref="R21:S21"/>
    <mergeCell ref="R22:S22"/>
    <mergeCell ref="R23:S23"/>
    <mergeCell ref="R24:S24"/>
    <mergeCell ref="R25:S25"/>
    <mergeCell ref="R26:S26"/>
    <mergeCell ref="R27:S27"/>
    <mergeCell ref="R63:S63"/>
    <mergeCell ref="R54:S54"/>
    <mergeCell ref="R55:S55"/>
    <mergeCell ref="R56:S56"/>
    <mergeCell ref="R57:S57"/>
    <mergeCell ref="R58:S58"/>
    <mergeCell ref="R60:S60"/>
    <mergeCell ref="R61:S61"/>
    <mergeCell ref="R62:S62"/>
    <mergeCell ref="R49:S49"/>
    <mergeCell ref="R50:S50"/>
    <mergeCell ref="R51:S51"/>
    <mergeCell ref="R52:S52"/>
    <mergeCell ref="R53:S53"/>
    <mergeCell ref="R59:S59"/>
    <mergeCell ref="R44:S44"/>
    <mergeCell ref="R45:S45"/>
    <mergeCell ref="R46:S46"/>
    <mergeCell ref="R47:S47"/>
    <mergeCell ref="R48:S48"/>
    <mergeCell ref="R39:S39"/>
    <mergeCell ref="R40:S40"/>
    <mergeCell ref="R41:S41"/>
    <mergeCell ref="R42:S42"/>
    <mergeCell ref="R43:S43"/>
    <mergeCell ref="R34:S34"/>
    <mergeCell ref="R35:S35"/>
    <mergeCell ref="R36:S36"/>
    <mergeCell ref="R37:S37"/>
    <mergeCell ref="R38:S38"/>
    <mergeCell ref="AG19:AH19"/>
    <mergeCell ref="AG20:AH20"/>
    <mergeCell ref="AG21:AH21"/>
    <mergeCell ref="AG22:AH22"/>
    <mergeCell ref="AG23:AH23"/>
    <mergeCell ref="AG34:AH34"/>
    <mergeCell ref="AG35:AH35"/>
    <mergeCell ref="AG36:AH36"/>
    <mergeCell ref="AG37:AH37"/>
    <mergeCell ref="AG38:AH38"/>
    <mergeCell ref="R29:S29"/>
    <mergeCell ref="R30:S30"/>
    <mergeCell ref="R31:S31"/>
    <mergeCell ref="R32:S32"/>
    <mergeCell ref="R33:S33"/>
    <mergeCell ref="AG29:AH29"/>
    <mergeCell ref="AG30:AH30"/>
    <mergeCell ref="AG31:AH31"/>
    <mergeCell ref="AG32:AH32"/>
    <mergeCell ref="AG33:AH33"/>
    <mergeCell ref="AG24:AH24"/>
    <mergeCell ref="AG25:AH25"/>
    <mergeCell ref="AG26:AH26"/>
    <mergeCell ref="AG27:AH27"/>
    <mergeCell ref="AG28:AH28"/>
    <mergeCell ref="AG63:AH63"/>
    <mergeCell ref="AG54:AH54"/>
    <mergeCell ref="AG55:AH55"/>
    <mergeCell ref="AG56:AH56"/>
    <mergeCell ref="AG57:AH57"/>
    <mergeCell ref="AG58:AH58"/>
    <mergeCell ref="AG60:AH60"/>
    <mergeCell ref="AG61:AH61"/>
    <mergeCell ref="AG62:AH62"/>
    <mergeCell ref="AG49:AH49"/>
    <mergeCell ref="AG50:AH50"/>
    <mergeCell ref="AG51:AH51"/>
    <mergeCell ref="AG52:AH52"/>
    <mergeCell ref="AG53:AH53"/>
    <mergeCell ref="AG59:AH59"/>
    <mergeCell ref="AG44:AH44"/>
    <mergeCell ref="AG45:AH45"/>
    <mergeCell ref="AG46:AH46"/>
    <mergeCell ref="AG47:AH47"/>
    <mergeCell ref="AG48:AH48"/>
    <mergeCell ref="AG39:AH39"/>
    <mergeCell ref="AG40:AH40"/>
    <mergeCell ref="AG41:AH41"/>
    <mergeCell ref="AG42:AH42"/>
    <mergeCell ref="AG43:AH43"/>
    <mergeCell ref="AV19:AW19"/>
    <mergeCell ref="AV20:AW20"/>
    <mergeCell ref="AV21:AW21"/>
    <mergeCell ref="AV22:AW22"/>
    <mergeCell ref="AV23:AW23"/>
    <mergeCell ref="AV14:AW14"/>
    <mergeCell ref="AV15:AW15"/>
    <mergeCell ref="AV16:AW16"/>
    <mergeCell ref="AV17:AW17"/>
    <mergeCell ref="AV18:AW18"/>
    <mergeCell ref="AV29:AW29"/>
    <mergeCell ref="AV30:AW30"/>
    <mergeCell ref="AV31:AW31"/>
    <mergeCell ref="AV32:AW32"/>
    <mergeCell ref="AV33:AW33"/>
    <mergeCell ref="AV24:AW24"/>
    <mergeCell ref="AV25:AW25"/>
    <mergeCell ref="AV26:AW26"/>
    <mergeCell ref="AV27:AW27"/>
    <mergeCell ref="AV28:AW28"/>
    <mergeCell ref="AV63:AW63"/>
    <mergeCell ref="AV54:AW54"/>
    <mergeCell ref="AV55:AW55"/>
    <mergeCell ref="AV56:AW56"/>
    <mergeCell ref="AV57:AW57"/>
    <mergeCell ref="AV58:AW58"/>
    <mergeCell ref="AV59:AW59"/>
    <mergeCell ref="AV60:AW60"/>
    <mergeCell ref="AV61:AW61"/>
    <mergeCell ref="AV62:AW62"/>
    <mergeCell ref="AV49:AW49"/>
    <mergeCell ref="AV50:AW50"/>
    <mergeCell ref="AV51:AW51"/>
    <mergeCell ref="AV52:AW52"/>
    <mergeCell ref="AV53:AW53"/>
    <mergeCell ref="BK11:BL11"/>
    <mergeCell ref="BK12:BL12"/>
    <mergeCell ref="BK13:BL13"/>
    <mergeCell ref="AV44:AW44"/>
    <mergeCell ref="AV45:AW45"/>
    <mergeCell ref="AV46:AW46"/>
    <mergeCell ref="AV47:AW47"/>
    <mergeCell ref="AV48:AW48"/>
    <mergeCell ref="AV39:AW39"/>
    <mergeCell ref="AV40:AW40"/>
    <mergeCell ref="AV41:AW41"/>
    <mergeCell ref="AV42:AW42"/>
    <mergeCell ref="AV43:AW43"/>
    <mergeCell ref="AV34:AW34"/>
    <mergeCell ref="AV35:AW35"/>
    <mergeCell ref="AV36:AW36"/>
    <mergeCell ref="AV37:AW37"/>
    <mergeCell ref="AV38:AW38"/>
    <mergeCell ref="BK19:BL19"/>
    <mergeCell ref="BK20:BL20"/>
    <mergeCell ref="BK21:BL21"/>
    <mergeCell ref="BK22:BL22"/>
    <mergeCell ref="BK23:BL23"/>
    <mergeCell ref="BK15:BL15"/>
    <mergeCell ref="BK16:BL16"/>
    <mergeCell ref="BK17:BL17"/>
    <mergeCell ref="BK18:BL18"/>
    <mergeCell ref="BK29:BL29"/>
    <mergeCell ref="BK30:BL30"/>
    <mergeCell ref="BK31:BL31"/>
    <mergeCell ref="BK32:BL32"/>
    <mergeCell ref="BK33:BL33"/>
    <mergeCell ref="BK24:BL24"/>
    <mergeCell ref="BK25:BL25"/>
    <mergeCell ref="BK26:BL26"/>
    <mergeCell ref="BK27:BL27"/>
    <mergeCell ref="BK28:BL28"/>
    <mergeCell ref="BK39:BL39"/>
    <mergeCell ref="BK40:BL40"/>
    <mergeCell ref="BK41:BL41"/>
    <mergeCell ref="BK42:BL42"/>
    <mergeCell ref="BK43:BL43"/>
    <mergeCell ref="BK34:BL34"/>
    <mergeCell ref="BK35:BL35"/>
    <mergeCell ref="BK36:BL36"/>
    <mergeCell ref="BK37:BL37"/>
    <mergeCell ref="BK38:BL38"/>
    <mergeCell ref="BK49:BL49"/>
    <mergeCell ref="BK50:BL50"/>
    <mergeCell ref="BK51:BL51"/>
    <mergeCell ref="BK52:BL52"/>
    <mergeCell ref="BK53:BL53"/>
    <mergeCell ref="BK44:BL44"/>
    <mergeCell ref="BK45:BL45"/>
    <mergeCell ref="BK46:BL46"/>
    <mergeCell ref="BK47:BL47"/>
    <mergeCell ref="BK48:BL48"/>
    <mergeCell ref="BK59:BL59"/>
    <mergeCell ref="BK60:BL60"/>
    <mergeCell ref="BK61:BL61"/>
    <mergeCell ref="BK62:BL62"/>
    <mergeCell ref="BK63:BL63"/>
    <mergeCell ref="BK54:BL54"/>
    <mergeCell ref="BK55:BL55"/>
    <mergeCell ref="BK56:BL56"/>
    <mergeCell ref="BK57:BL57"/>
    <mergeCell ref="BK58:BL58"/>
  </mergeCell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2:BQ218"/>
  <sheetViews>
    <sheetView showGridLines="0" zoomScalePageLayoutView="0" workbookViewId="0" topLeftCell="A1">
      <pane ySplit="13" topLeftCell="A14" activePane="bottomLeft" state="frozen"/>
      <selection pane="topLeft" activeCell="C1" sqref="C1"/>
      <selection pane="bottomLeft" activeCell="E63" sqref="E63"/>
    </sheetView>
  </sheetViews>
  <sheetFormatPr defaultColWidth="11.421875" defaultRowHeight="15"/>
  <cols>
    <col min="1" max="1" width="5.140625" style="1" customWidth="1"/>
    <col min="2" max="2" width="11.8515625" style="1" customWidth="1"/>
    <col min="3" max="3" width="22.8515625" style="1" customWidth="1"/>
    <col min="4" max="4" width="20.8515625" style="1" customWidth="1"/>
    <col min="5" max="5" width="39.140625" style="1" customWidth="1"/>
    <col min="6" max="6" width="21.00390625" style="1" customWidth="1"/>
    <col min="7" max="8" width="16.8515625" style="1" customWidth="1"/>
    <col min="9" max="9" width="17.28125" style="0" customWidth="1"/>
    <col min="10" max="10" width="20.140625" style="0" customWidth="1"/>
    <col min="11" max="11" width="17.8515625" style="0" customWidth="1"/>
    <col min="12" max="12" width="18.28125" style="0" customWidth="1"/>
    <col min="13" max="13" width="22.8515625" style="1" customWidth="1"/>
    <col min="14" max="14" width="10.8515625" style="1" customWidth="1"/>
    <col min="15" max="15" width="5.140625" style="1" customWidth="1"/>
    <col min="16" max="16" width="11.8515625" style="1" customWidth="1"/>
    <col min="17" max="17" width="22.8515625" style="1" customWidth="1"/>
    <col min="18" max="18" width="20.8515625" style="1" customWidth="1"/>
    <col min="19" max="19" width="39.140625" style="1" customWidth="1"/>
    <col min="20" max="20" width="20.421875" style="1" customWidth="1"/>
    <col min="21" max="22" width="16.8515625" style="1" customWidth="1"/>
    <col min="23" max="23" width="17.28125" style="0" customWidth="1"/>
    <col min="24" max="24" width="20.140625" style="0" customWidth="1"/>
    <col min="25" max="25" width="17.8515625" style="0" customWidth="1"/>
    <col min="26" max="26" width="18.28125" style="0" customWidth="1"/>
    <col min="27" max="27" width="22.8515625" style="1" customWidth="1"/>
    <col min="28" max="28" width="10.8515625" style="1" customWidth="1"/>
    <col min="29" max="29" width="5.140625" style="1" customWidth="1"/>
    <col min="30" max="30" width="11.8515625" style="1" customWidth="1"/>
    <col min="31" max="31" width="22.8515625" style="1" customWidth="1"/>
    <col min="32" max="32" width="20.8515625" style="1" customWidth="1"/>
    <col min="33" max="33" width="39.140625" style="1" customWidth="1"/>
    <col min="34" max="34" width="20.421875" style="1" customWidth="1"/>
    <col min="35" max="36" width="16.8515625" style="1" customWidth="1"/>
    <col min="37" max="37" width="17.28125" style="0" customWidth="1"/>
    <col min="38" max="38" width="20.140625" style="0" customWidth="1"/>
    <col min="39" max="39" width="17.8515625" style="0" customWidth="1"/>
    <col min="40" max="40" width="18.28125" style="0" customWidth="1"/>
    <col min="41" max="41" width="22.8515625" style="1" customWidth="1"/>
    <col min="42" max="42" width="10.8515625" style="1" customWidth="1"/>
    <col min="43" max="43" width="5.140625" style="1" customWidth="1"/>
    <col min="44" max="44" width="11.8515625" style="1" customWidth="1"/>
    <col min="45" max="45" width="22.8515625" style="1" customWidth="1"/>
    <col min="46" max="46" width="20.8515625" style="1" customWidth="1"/>
    <col min="47" max="47" width="39.140625" style="1" customWidth="1"/>
    <col min="48" max="48" width="20.421875" style="1" customWidth="1"/>
    <col min="49" max="50" width="16.8515625" style="1" customWidth="1"/>
    <col min="51" max="51" width="17.28125" style="0" customWidth="1"/>
    <col min="52" max="52" width="20.140625" style="0" customWidth="1"/>
    <col min="53" max="53" width="17.8515625" style="0" customWidth="1"/>
    <col min="54" max="54" width="18.28125" style="0" customWidth="1"/>
    <col min="55" max="55" width="22.8515625" style="1" customWidth="1"/>
    <col min="56" max="56" width="10.8515625" style="1" customWidth="1"/>
    <col min="57" max="57" width="5.140625" style="1" customWidth="1"/>
    <col min="58" max="58" width="11.8515625" style="1" customWidth="1"/>
    <col min="59" max="59" width="22.8515625" style="1" customWidth="1"/>
    <col min="60" max="60" width="20.8515625" style="1" customWidth="1"/>
    <col min="61" max="61" width="39.140625" style="1" customWidth="1"/>
    <col min="62" max="62" width="20.421875" style="1" customWidth="1"/>
    <col min="63" max="64" width="16.8515625" style="1" customWidth="1"/>
    <col min="65" max="65" width="17.28125" style="0" customWidth="1"/>
    <col min="66" max="66" width="20.140625" style="0" customWidth="1"/>
    <col min="67" max="67" width="17.8515625" style="0" customWidth="1"/>
    <col min="68" max="68" width="18.28125" style="0" customWidth="1"/>
    <col min="69" max="69" width="22.8515625" style="1" customWidth="1"/>
    <col min="70" max="16384" width="10.8515625" style="1" customWidth="1"/>
  </cols>
  <sheetData>
    <row r="2" spans="2:59" ht="18">
      <c r="B2" s="195" t="s">
        <v>134</v>
      </c>
      <c r="C2" s="192"/>
      <c r="P2" s="195" t="s">
        <v>134</v>
      </c>
      <c r="Q2" s="192"/>
      <c r="AD2" s="195" t="s">
        <v>134</v>
      </c>
      <c r="AE2" s="192"/>
      <c r="AR2" s="195" t="s">
        <v>134</v>
      </c>
      <c r="AS2" s="192"/>
      <c r="BF2" s="195" t="s">
        <v>134</v>
      </c>
      <c r="BG2" s="192"/>
    </row>
    <row r="3" spans="2:59" ht="18">
      <c r="B3" s="192"/>
      <c r="C3" s="194" t="s">
        <v>96</v>
      </c>
      <c r="P3" s="192"/>
      <c r="Q3" s="194" t="s">
        <v>96</v>
      </c>
      <c r="AD3" s="192"/>
      <c r="AE3" s="194" t="s">
        <v>96</v>
      </c>
      <c r="AR3" s="192"/>
      <c r="AS3" s="194" t="s">
        <v>96</v>
      </c>
      <c r="BF3" s="192"/>
      <c r="BG3" s="194" t="s">
        <v>96</v>
      </c>
    </row>
    <row r="4" spans="2:59" ht="18">
      <c r="B4" s="192"/>
      <c r="C4" s="194" t="s">
        <v>181</v>
      </c>
      <c r="P4" s="192"/>
      <c r="Q4" s="194" t="s">
        <v>181</v>
      </c>
      <c r="AD4" s="192"/>
      <c r="AE4" s="194" t="s">
        <v>181</v>
      </c>
      <c r="AR4" s="192"/>
      <c r="AS4" s="194" t="s">
        <v>181</v>
      </c>
      <c r="BF4" s="192"/>
      <c r="BG4" s="194" t="s">
        <v>181</v>
      </c>
    </row>
    <row r="5" spans="2:59" ht="18">
      <c r="B5" s="192"/>
      <c r="C5" s="194" t="s">
        <v>128</v>
      </c>
      <c r="P5" s="192"/>
      <c r="Q5" s="194" t="s">
        <v>128</v>
      </c>
      <c r="AD5" s="192"/>
      <c r="AE5" s="194" t="s">
        <v>128</v>
      </c>
      <c r="AR5" s="192"/>
      <c r="AS5" s="194" t="s">
        <v>128</v>
      </c>
      <c r="BF5" s="192"/>
      <c r="BG5" s="194" t="s">
        <v>128</v>
      </c>
    </row>
    <row r="6" spans="2:67" ht="18">
      <c r="B6" s="192"/>
      <c r="C6" s="194" t="s">
        <v>97</v>
      </c>
      <c r="J6" s="1">
        <f>Application!$B$23</f>
        <v>0</v>
      </c>
      <c r="K6" s="1">
        <f>Application!$J$23</f>
        <v>0</v>
      </c>
      <c r="P6" s="192"/>
      <c r="Q6" s="194" t="s">
        <v>97</v>
      </c>
      <c r="X6" s="1">
        <f>Application!$B$23</f>
        <v>0</v>
      </c>
      <c r="Y6" s="1">
        <f>Application!$J$23</f>
        <v>0</v>
      </c>
      <c r="AD6" s="192"/>
      <c r="AE6" s="194" t="s">
        <v>97</v>
      </c>
      <c r="AL6" s="1">
        <f>Application!$B$23</f>
        <v>0</v>
      </c>
      <c r="AM6" s="1">
        <f>Application!$J$23</f>
        <v>0</v>
      </c>
      <c r="AR6" s="192"/>
      <c r="AS6" s="194" t="s">
        <v>97</v>
      </c>
      <c r="AZ6" s="1">
        <f>Application!$B$23</f>
        <v>0</v>
      </c>
      <c r="BA6" s="1">
        <f>Application!$J$23</f>
        <v>0</v>
      </c>
      <c r="BF6" s="192"/>
      <c r="BG6" s="194" t="s">
        <v>97</v>
      </c>
      <c r="BN6" s="1">
        <f>Application!$B$23</f>
        <v>0</v>
      </c>
      <c r="BO6" s="1">
        <f>Application!$J$23</f>
        <v>0</v>
      </c>
    </row>
    <row r="7" ht="16.5" thickBot="1"/>
    <row r="8" spans="2:68" s="258" customFormat="1" ht="18" thickBot="1" thickTop="1">
      <c r="B8" s="76" t="s">
        <v>201</v>
      </c>
      <c r="C8" s="269" t="str">
        <f>'MOC Credit'!$F$15</f>
        <v>January - December</v>
      </c>
      <c r="D8" s="270">
        <f>'MOC Credit'!$H$15</f>
        <v>2019</v>
      </c>
      <c r="E8" s="257" t="str">
        <f>'MOC Credit'!$F$14</f>
        <v>Time Period 1</v>
      </c>
      <c r="F8" s="351" t="s">
        <v>82</v>
      </c>
      <c r="G8" s="352"/>
      <c r="H8" s="352"/>
      <c r="I8" s="352"/>
      <c r="J8" s="352"/>
      <c r="K8" s="352"/>
      <c r="L8" s="353"/>
      <c r="P8" s="76" t="s">
        <v>201</v>
      </c>
      <c r="Q8" s="269" t="str">
        <f>'MOC Credit'!$I$15</f>
        <v>January - December</v>
      </c>
      <c r="R8" s="270">
        <f>'MOC Credit'!$K$15</f>
        <v>2020</v>
      </c>
      <c r="S8" s="257" t="str">
        <f>'MOC Credit'!$I$14</f>
        <v>Time Period 2</v>
      </c>
      <c r="T8" s="351" t="s">
        <v>44</v>
      </c>
      <c r="U8" s="352"/>
      <c r="V8" s="352"/>
      <c r="W8" s="352"/>
      <c r="X8" s="352"/>
      <c r="Y8" s="352"/>
      <c r="Z8" s="353"/>
      <c r="AD8" s="76" t="s">
        <v>201</v>
      </c>
      <c r="AE8" s="269" t="str">
        <f>'MOC Credit'!$L$15</f>
        <v>January - December</v>
      </c>
      <c r="AF8" s="270">
        <f>'MOC Credit'!$N$15</f>
        <v>2021</v>
      </c>
      <c r="AG8" s="257" t="str">
        <f>'MOC Credit'!$L$14</f>
        <v>Time Period 3</v>
      </c>
      <c r="AH8" s="351" t="s">
        <v>44</v>
      </c>
      <c r="AI8" s="352"/>
      <c r="AJ8" s="352"/>
      <c r="AK8" s="352"/>
      <c r="AL8" s="352"/>
      <c r="AM8" s="352"/>
      <c r="AN8" s="353"/>
      <c r="AR8" s="76" t="s">
        <v>201</v>
      </c>
      <c r="AS8" s="269" t="str">
        <f>'MOC Credit'!$O$15</f>
        <v>January - December</v>
      </c>
      <c r="AT8" s="270">
        <f>'MOC Credit'!$Q$15</f>
        <v>2022</v>
      </c>
      <c r="AU8" s="260" t="str">
        <f>'MOC Credit'!$O$14</f>
        <v>Time Period 4</v>
      </c>
      <c r="AV8" s="351" t="s">
        <v>44</v>
      </c>
      <c r="AW8" s="352"/>
      <c r="AX8" s="352"/>
      <c r="AY8" s="352"/>
      <c r="AZ8" s="352"/>
      <c r="BA8" s="352"/>
      <c r="BB8" s="353"/>
      <c r="BF8" s="76" t="s">
        <v>201</v>
      </c>
      <c r="BG8" s="269" t="str">
        <f>'MOC Credit'!$R$15</f>
        <v>January - December</v>
      </c>
      <c r="BH8" s="270">
        <f>'MOC Credit'!$T$15</f>
        <v>2023</v>
      </c>
      <c r="BI8" s="257" t="str">
        <f>'MOC Credit'!$R$14</f>
        <v>Time Period 5</v>
      </c>
      <c r="BJ8" s="351" t="s">
        <v>44</v>
      </c>
      <c r="BK8" s="352"/>
      <c r="BL8" s="352"/>
      <c r="BM8" s="352"/>
      <c r="BN8" s="352"/>
      <c r="BO8" s="352"/>
      <c r="BP8" s="353"/>
    </row>
    <row r="9" spans="1:69" ht="15.75" customHeight="1" thickTop="1">
      <c r="A9" s="58"/>
      <c r="B9" s="55"/>
      <c r="C9" s="48"/>
      <c r="D9" s="349" t="s">
        <v>135</v>
      </c>
      <c r="E9" s="25"/>
      <c r="F9" s="123" t="s">
        <v>51</v>
      </c>
      <c r="G9" s="48" t="s">
        <v>54</v>
      </c>
      <c r="H9" s="25" t="s">
        <v>40</v>
      </c>
      <c r="I9" s="180" t="s">
        <v>60</v>
      </c>
      <c r="J9" s="128" t="s">
        <v>62</v>
      </c>
      <c r="K9" s="91" t="s">
        <v>66</v>
      </c>
      <c r="L9" s="29" t="s">
        <v>71</v>
      </c>
      <c r="M9" s="84" t="s">
        <v>19</v>
      </c>
      <c r="O9" s="58"/>
      <c r="P9" s="55"/>
      <c r="Q9" s="48"/>
      <c r="R9" s="349" t="s">
        <v>135</v>
      </c>
      <c r="S9" s="25"/>
      <c r="T9" s="123" t="s">
        <v>51</v>
      </c>
      <c r="U9" s="48" t="s">
        <v>54</v>
      </c>
      <c r="V9" s="25" t="s">
        <v>40</v>
      </c>
      <c r="W9" s="180" t="s">
        <v>60</v>
      </c>
      <c r="X9" s="128" t="s">
        <v>62</v>
      </c>
      <c r="Y9" s="91" t="s">
        <v>66</v>
      </c>
      <c r="Z9" s="29" t="s">
        <v>71</v>
      </c>
      <c r="AA9" s="84" t="s">
        <v>19</v>
      </c>
      <c r="AC9" s="58"/>
      <c r="AD9" s="55"/>
      <c r="AE9" s="48"/>
      <c r="AF9" s="349" t="s">
        <v>135</v>
      </c>
      <c r="AG9" s="25"/>
      <c r="AH9" s="123" t="s">
        <v>51</v>
      </c>
      <c r="AI9" s="48" t="s">
        <v>54</v>
      </c>
      <c r="AJ9" s="25" t="s">
        <v>40</v>
      </c>
      <c r="AK9" s="180" t="s">
        <v>60</v>
      </c>
      <c r="AL9" s="128" t="s">
        <v>62</v>
      </c>
      <c r="AM9" s="91" t="s">
        <v>66</v>
      </c>
      <c r="AN9" s="29" t="s">
        <v>71</v>
      </c>
      <c r="AO9" s="84" t="s">
        <v>19</v>
      </c>
      <c r="AQ9" s="58"/>
      <c r="AR9" s="55"/>
      <c r="AS9" s="48"/>
      <c r="AT9" s="349" t="s">
        <v>135</v>
      </c>
      <c r="AU9" s="25"/>
      <c r="AV9" s="123" t="s">
        <v>51</v>
      </c>
      <c r="AW9" s="48" t="s">
        <v>54</v>
      </c>
      <c r="AX9" s="25" t="s">
        <v>40</v>
      </c>
      <c r="AY9" s="180" t="s">
        <v>60</v>
      </c>
      <c r="AZ9" s="128" t="s">
        <v>62</v>
      </c>
      <c r="BA9" s="91" t="s">
        <v>66</v>
      </c>
      <c r="BB9" s="29" t="s">
        <v>71</v>
      </c>
      <c r="BC9" s="84" t="s">
        <v>19</v>
      </c>
      <c r="BE9" s="58"/>
      <c r="BF9" s="55"/>
      <c r="BG9" s="48"/>
      <c r="BH9" s="349" t="s">
        <v>135</v>
      </c>
      <c r="BI9" s="25"/>
      <c r="BJ9" s="123" t="s">
        <v>51</v>
      </c>
      <c r="BK9" s="48" t="s">
        <v>54</v>
      </c>
      <c r="BL9" s="25" t="s">
        <v>40</v>
      </c>
      <c r="BM9" s="180" t="s">
        <v>60</v>
      </c>
      <c r="BN9" s="128" t="s">
        <v>62</v>
      </c>
      <c r="BO9" s="91" t="s">
        <v>66</v>
      </c>
      <c r="BP9" s="29" t="s">
        <v>71</v>
      </c>
      <c r="BQ9" s="84" t="s">
        <v>19</v>
      </c>
    </row>
    <row r="10" spans="1:69" ht="15.75" customHeight="1">
      <c r="A10" s="99" t="s">
        <v>33</v>
      </c>
      <c r="B10" s="109" t="s">
        <v>18</v>
      </c>
      <c r="C10" s="7" t="s">
        <v>140</v>
      </c>
      <c r="D10" s="350"/>
      <c r="E10" s="125" t="s">
        <v>20</v>
      </c>
      <c r="F10" s="89" t="s">
        <v>50</v>
      </c>
      <c r="G10" s="93" t="s">
        <v>55</v>
      </c>
      <c r="H10" s="125" t="s">
        <v>53</v>
      </c>
      <c r="I10" s="181" t="s">
        <v>61</v>
      </c>
      <c r="J10" s="129" t="s">
        <v>63</v>
      </c>
      <c r="K10" s="93" t="s">
        <v>67</v>
      </c>
      <c r="L10" s="88" t="s">
        <v>73</v>
      </c>
      <c r="M10" s="130" t="s">
        <v>47</v>
      </c>
      <c r="O10" s="99" t="s">
        <v>33</v>
      </c>
      <c r="P10" s="109" t="s">
        <v>18</v>
      </c>
      <c r="Q10" s="7" t="s">
        <v>140</v>
      </c>
      <c r="R10" s="350"/>
      <c r="S10" s="125" t="s">
        <v>20</v>
      </c>
      <c r="T10" s="89" t="s">
        <v>50</v>
      </c>
      <c r="U10" s="93" t="s">
        <v>55</v>
      </c>
      <c r="V10" s="125" t="s">
        <v>53</v>
      </c>
      <c r="W10" s="181" t="s">
        <v>61</v>
      </c>
      <c r="X10" s="129" t="s">
        <v>63</v>
      </c>
      <c r="Y10" s="93" t="s">
        <v>67</v>
      </c>
      <c r="Z10" s="88" t="s">
        <v>73</v>
      </c>
      <c r="AA10" s="130" t="s">
        <v>47</v>
      </c>
      <c r="AC10" s="99" t="s">
        <v>33</v>
      </c>
      <c r="AD10" s="109" t="s">
        <v>18</v>
      </c>
      <c r="AE10" s="7" t="s">
        <v>140</v>
      </c>
      <c r="AF10" s="350"/>
      <c r="AG10" s="125" t="s">
        <v>20</v>
      </c>
      <c r="AH10" s="89" t="s">
        <v>50</v>
      </c>
      <c r="AI10" s="93" t="s">
        <v>55</v>
      </c>
      <c r="AJ10" s="125" t="s">
        <v>53</v>
      </c>
      <c r="AK10" s="181" t="s">
        <v>61</v>
      </c>
      <c r="AL10" s="129" t="s">
        <v>63</v>
      </c>
      <c r="AM10" s="93" t="s">
        <v>67</v>
      </c>
      <c r="AN10" s="88" t="s">
        <v>73</v>
      </c>
      <c r="AO10" s="130" t="s">
        <v>47</v>
      </c>
      <c r="AQ10" s="99" t="s">
        <v>33</v>
      </c>
      <c r="AR10" s="109" t="s">
        <v>18</v>
      </c>
      <c r="AS10" s="7" t="s">
        <v>140</v>
      </c>
      <c r="AT10" s="350"/>
      <c r="AU10" s="125" t="s">
        <v>20</v>
      </c>
      <c r="AV10" s="89" t="s">
        <v>50</v>
      </c>
      <c r="AW10" s="93" t="s">
        <v>55</v>
      </c>
      <c r="AX10" s="125" t="s">
        <v>53</v>
      </c>
      <c r="AY10" s="181" t="s">
        <v>61</v>
      </c>
      <c r="AZ10" s="129" t="s">
        <v>63</v>
      </c>
      <c r="BA10" s="93" t="s">
        <v>67</v>
      </c>
      <c r="BB10" s="88" t="s">
        <v>73</v>
      </c>
      <c r="BC10" s="130" t="s">
        <v>47</v>
      </c>
      <c r="BE10" s="99" t="s">
        <v>33</v>
      </c>
      <c r="BF10" s="109" t="s">
        <v>18</v>
      </c>
      <c r="BG10" s="7" t="s">
        <v>140</v>
      </c>
      <c r="BH10" s="350"/>
      <c r="BI10" s="125" t="s">
        <v>20</v>
      </c>
      <c r="BJ10" s="89" t="s">
        <v>50</v>
      </c>
      <c r="BK10" s="93" t="s">
        <v>55</v>
      </c>
      <c r="BL10" s="125" t="s">
        <v>53</v>
      </c>
      <c r="BM10" s="181" t="s">
        <v>61</v>
      </c>
      <c r="BN10" s="129" t="s">
        <v>63</v>
      </c>
      <c r="BO10" s="93" t="s">
        <v>67</v>
      </c>
      <c r="BP10" s="88" t="s">
        <v>73</v>
      </c>
      <c r="BQ10" s="130" t="s">
        <v>47</v>
      </c>
    </row>
    <row r="11" spans="1:69" ht="15.75" customHeight="1">
      <c r="A11" s="99"/>
      <c r="B11" s="109"/>
      <c r="C11" s="93" t="s">
        <v>141</v>
      </c>
      <c r="D11" s="93" t="s">
        <v>123</v>
      </c>
      <c r="E11" s="125"/>
      <c r="F11" s="89" t="s">
        <v>52</v>
      </c>
      <c r="G11" s="93" t="s">
        <v>57</v>
      </c>
      <c r="H11" s="125" t="s">
        <v>56</v>
      </c>
      <c r="I11" s="181" t="s">
        <v>55</v>
      </c>
      <c r="J11" s="129" t="s">
        <v>64</v>
      </c>
      <c r="K11" s="93" t="s">
        <v>68</v>
      </c>
      <c r="L11" s="88" t="s">
        <v>72</v>
      </c>
      <c r="M11" s="130" t="s">
        <v>48</v>
      </c>
      <c r="O11" s="99"/>
      <c r="P11" s="109"/>
      <c r="Q11" s="93" t="s">
        <v>141</v>
      </c>
      <c r="R11" s="93" t="s">
        <v>123</v>
      </c>
      <c r="S11" s="125"/>
      <c r="T11" s="89" t="s">
        <v>52</v>
      </c>
      <c r="U11" s="93" t="s">
        <v>57</v>
      </c>
      <c r="V11" s="125" t="s">
        <v>56</v>
      </c>
      <c r="W11" s="181" t="s">
        <v>55</v>
      </c>
      <c r="X11" s="129" t="s">
        <v>64</v>
      </c>
      <c r="Y11" s="93" t="s">
        <v>68</v>
      </c>
      <c r="Z11" s="88" t="s">
        <v>72</v>
      </c>
      <c r="AA11" s="130" t="s">
        <v>48</v>
      </c>
      <c r="AC11" s="99"/>
      <c r="AD11" s="109"/>
      <c r="AE11" s="93" t="s">
        <v>141</v>
      </c>
      <c r="AF11" s="93" t="s">
        <v>123</v>
      </c>
      <c r="AG11" s="125"/>
      <c r="AH11" s="89" t="s">
        <v>52</v>
      </c>
      <c r="AI11" s="93" t="s">
        <v>57</v>
      </c>
      <c r="AJ11" s="125" t="s">
        <v>56</v>
      </c>
      <c r="AK11" s="181" t="s">
        <v>55</v>
      </c>
      <c r="AL11" s="129" t="s">
        <v>64</v>
      </c>
      <c r="AM11" s="93" t="s">
        <v>68</v>
      </c>
      <c r="AN11" s="88" t="s">
        <v>72</v>
      </c>
      <c r="AO11" s="130" t="s">
        <v>48</v>
      </c>
      <c r="AQ11" s="99"/>
      <c r="AR11" s="109"/>
      <c r="AS11" s="93" t="s">
        <v>141</v>
      </c>
      <c r="AT11" s="93" t="s">
        <v>123</v>
      </c>
      <c r="AU11" s="125"/>
      <c r="AV11" s="89" t="s">
        <v>52</v>
      </c>
      <c r="AW11" s="93" t="s">
        <v>57</v>
      </c>
      <c r="AX11" s="125" t="s">
        <v>56</v>
      </c>
      <c r="AY11" s="181" t="s">
        <v>55</v>
      </c>
      <c r="AZ11" s="129" t="s">
        <v>64</v>
      </c>
      <c r="BA11" s="93" t="s">
        <v>68</v>
      </c>
      <c r="BB11" s="88" t="s">
        <v>72</v>
      </c>
      <c r="BC11" s="130" t="s">
        <v>48</v>
      </c>
      <c r="BE11" s="99"/>
      <c r="BF11" s="109"/>
      <c r="BG11" s="93" t="s">
        <v>141</v>
      </c>
      <c r="BH11" s="93" t="s">
        <v>123</v>
      </c>
      <c r="BI11" s="125"/>
      <c r="BJ11" s="89" t="s">
        <v>52</v>
      </c>
      <c r="BK11" s="93" t="s">
        <v>57</v>
      </c>
      <c r="BL11" s="125" t="s">
        <v>56</v>
      </c>
      <c r="BM11" s="181" t="s">
        <v>55</v>
      </c>
      <c r="BN11" s="129" t="s">
        <v>64</v>
      </c>
      <c r="BO11" s="93" t="s">
        <v>68</v>
      </c>
      <c r="BP11" s="88" t="s">
        <v>72</v>
      </c>
      <c r="BQ11" s="130" t="s">
        <v>48</v>
      </c>
    </row>
    <row r="12" spans="1:69" ht="15.75" customHeight="1" thickBot="1">
      <c r="A12" s="99"/>
      <c r="C12" s="93" t="s">
        <v>142</v>
      </c>
      <c r="D12" s="93" t="s">
        <v>124</v>
      </c>
      <c r="E12" s="124"/>
      <c r="F12" s="89" t="s">
        <v>53</v>
      </c>
      <c r="G12" s="93" t="s">
        <v>53</v>
      </c>
      <c r="H12" s="125" t="s">
        <v>55</v>
      </c>
      <c r="I12" s="182"/>
      <c r="J12" s="109" t="s">
        <v>65</v>
      </c>
      <c r="K12" s="93" t="s">
        <v>69</v>
      </c>
      <c r="L12" s="61" t="s">
        <v>70</v>
      </c>
      <c r="M12" s="126"/>
      <c r="O12" s="99"/>
      <c r="Q12" s="93" t="s">
        <v>142</v>
      </c>
      <c r="R12" s="93" t="s">
        <v>124</v>
      </c>
      <c r="S12" s="124"/>
      <c r="T12" s="89" t="s">
        <v>53</v>
      </c>
      <c r="U12" s="93" t="s">
        <v>53</v>
      </c>
      <c r="V12" s="125" t="s">
        <v>55</v>
      </c>
      <c r="W12" s="182"/>
      <c r="X12" s="109" t="s">
        <v>65</v>
      </c>
      <c r="Y12" s="93" t="s">
        <v>69</v>
      </c>
      <c r="Z12" s="61" t="s">
        <v>70</v>
      </c>
      <c r="AA12" s="126"/>
      <c r="AC12" s="99"/>
      <c r="AE12" s="93" t="s">
        <v>142</v>
      </c>
      <c r="AF12" s="93" t="s">
        <v>124</v>
      </c>
      <c r="AG12" s="124"/>
      <c r="AH12" s="89" t="s">
        <v>53</v>
      </c>
      <c r="AI12" s="93" t="s">
        <v>53</v>
      </c>
      <c r="AJ12" s="125" t="s">
        <v>55</v>
      </c>
      <c r="AK12" s="182"/>
      <c r="AL12" s="109" t="s">
        <v>65</v>
      </c>
      <c r="AM12" s="93" t="s">
        <v>69</v>
      </c>
      <c r="AN12" s="61" t="s">
        <v>70</v>
      </c>
      <c r="AO12" s="126"/>
      <c r="AQ12" s="99"/>
      <c r="AS12" s="93" t="s">
        <v>142</v>
      </c>
      <c r="AT12" s="93" t="s">
        <v>124</v>
      </c>
      <c r="AU12" s="124"/>
      <c r="AV12" s="89" t="s">
        <v>53</v>
      </c>
      <c r="AW12" s="93" t="s">
        <v>53</v>
      </c>
      <c r="AX12" s="125" t="s">
        <v>55</v>
      </c>
      <c r="AY12" s="182"/>
      <c r="AZ12" s="109" t="s">
        <v>65</v>
      </c>
      <c r="BA12" s="93" t="s">
        <v>69</v>
      </c>
      <c r="BB12" s="61" t="s">
        <v>70</v>
      </c>
      <c r="BC12" s="126"/>
      <c r="BE12" s="99"/>
      <c r="BG12" s="93" t="s">
        <v>142</v>
      </c>
      <c r="BH12" s="93" t="s">
        <v>124</v>
      </c>
      <c r="BI12" s="124"/>
      <c r="BJ12" s="89" t="s">
        <v>53</v>
      </c>
      <c r="BK12" s="93" t="s">
        <v>53</v>
      </c>
      <c r="BL12" s="125" t="s">
        <v>55</v>
      </c>
      <c r="BM12" s="182"/>
      <c r="BN12" s="109" t="s">
        <v>65</v>
      </c>
      <c r="BO12" s="93" t="s">
        <v>69</v>
      </c>
      <c r="BP12" s="61" t="s">
        <v>70</v>
      </c>
      <c r="BQ12" s="126"/>
    </row>
    <row r="13" spans="1:69" ht="15.75" customHeight="1" thickBot="1">
      <c r="A13" s="52"/>
      <c r="B13" s="83"/>
      <c r="C13" s="82"/>
      <c r="D13" s="53"/>
      <c r="E13" s="83"/>
      <c r="F13" s="178" t="s">
        <v>79</v>
      </c>
      <c r="G13" s="179"/>
      <c r="H13" s="179"/>
      <c r="I13" s="354" t="s">
        <v>80</v>
      </c>
      <c r="J13" s="355"/>
      <c r="K13" s="355"/>
      <c r="L13" s="356"/>
      <c r="M13" s="127"/>
      <c r="O13" s="52"/>
      <c r="P13" s="83"/>
      <c r="Q13" s="82"/>
      <c r="R13" s="53"/>
      <c r="S13" s="83"/>
      <c r="T13" s="178" t="s">
        <v>79</v>
      </c>
      <c r="U13" s="179"/>
      <c r="V13" s="179"/>
      <c r="W13" s="354" t="s">
        <v>80</v>
      </c>
      <c r="X13" s="355"/>
      <c r="Y13" s="355"/>
      <c r="Z13" s="356"/>
      <c r="AA13" s="127"/>
      <c r="AC13" s="52"/>
      <c r="AD13" s="83"/>
      <c r="AE13" s="82"/>
      <c r="AF13" s="53"/>
      <c r="AG13" s="83"/>
      <c r="AH13" s="178" t="s">
        <v>79</v>
      </c>
      <c r="AI13" s="179"/>
      <c r="AJ13" s="179"/>
      <c r="AK13" s="354" t="s">
        <v>80</v>
      </c>
      <c r="AL13" s="355"/>
      <c r="AM13" s="355"/>
      <c r="AN13" s="356"/>
      <c r="AO13" s="127"/>
      <c r="AQ13" s="52"/>
      <c r="AR13" s="83"/>
      <c r="AS13" s="82"/>
      <c r="AT13" s="53"/>
      <c r="AU13" s="83"/>
      <c r="AV13" s="178" t="s">
        <v>79</v>
      </c>
      <c r="AW13" s="179"/>
      <c r="AX13" s="179"/>
      <c r="AY13" s="354" t="s">
        <v>80</v>
      </c>
      <c r="AZ13" s="355"/>
      <c r="BA13" s="355"/>
      <c r="BB13" s="356"/>
      <c r="BC13" s="127"/>
      <c r="BE13" s="52"/>
      <c r="BF13" s="83"/>
      <c r="BG13" s="82"/>
      <c r="BH13" s="53"/>
      <c r="BI13" s="83"/>
      <c r="BJ13" s="178" t="s">
        <v>79</v>
      </c>
      <c r="BK13" s="179"/>
      <c r="BL13" s="179"/>
      <c r="BM13" s="354" t="s">
        <v>80</v>
      </c>
      <c r="BN13" s="355"/>
      <c r="BO13" s="355"/>
      <c r="BP13" s="356"/>
      <c r="BQ13" s="127"/>
    </row>
    <row r="14" spans="1:69" ht="16.5" thickTop="1">
      <c r="A14" s="51">
        <v>1</v>
      </c>
      <c r="B14" s="166"/>
      <c r="C14" s="167"/>
      <c r="D14" s="167"/>
      <c r="E14" s="167"/>
      <c r="F14" s="158"/>
      <c r="G14" s="159"/>
      <c r="H14" s="159"/>
      <c r="I14" s="183"/>
      <c r="J14" s="160"/>
      <c r="K14" s="161"/>
      <c r="L14" s="148"/>
      <c r="M14" s="111"/>
      <c r="O14" s="51">
        <v>1</v>
      </c>
      <c r="P14" s="166"/>
      <c r="Q14" s="167"/>
      <c r="R14" s="167"/>
      <c r="S14" s="167"/>
      <c r="T14" s="158"/>
      <c r="U14" s="159"/>
      <c r="V14" s="159"/>
      <c r="W14" s="183"/>
      <c r="X14" s="160"/>
      <c r="Y14" s="161"/>
      <c r="Z14" s="148"/>
      <c r="AA14" s="111"/>
      <c r="AC14" s="51">
        <v>1</v>
      </c>
      <c r="AD14" s="166"/>
      <c r="AE14" s="167"/>
      <c r="AF14" s="167"/>
      <c r="AG14" s="167"/>
      <c r="AH14" s="158"/>
      <c r="AI14" s="159"/>
      <c r="AJ14" s="159"/>
      <c r="AK14" s="183"/>
      <c r="AL14" s="160"/>
      <c r="AM14" s="161"/>
      <c r="AN14" s="148"/>
      <c r="AO14" s="111"/>
      <c r="AQ14" s="51">
        <v>1</v>
      </c>
      <c r="AR14" s="166"/>
      <c r="AS14" s="167"/>
      <c r="AT14" s="167"/>
      <c r="AU14" s="167"/>
      <c r="AV14" s="158"/>
      <c r="AW14" s="159"/>
      <c r="AX14" s="159"/>
      <c r="AY14" s="183"/>
      <c r="AZ14" s="160"/>
      <c r="BA14" s="161"/>
      <c r="BB14" s="148"/>
      <c r="BC14" s="111"/>
      <c r="BE14" s="51">
        <v>1</v>
      </c>
      <c r="BF14" s="166"/>
      <c r="BG14" s="167"/>
      <c r="BH14" s="167"/>
      <c r="BI14" s="167"/>
      <c r="BJ14" s="158"/>
      <c r="BK14" s="159"/>
      <c r="BL14" s="159"/>
      <c r="BM14" s="183"/>
      <c r="BN14" s="160"/>
      <c r="BO14" s="161"/>
      <c r="BP14" s="148"/>
      <c r="BQ14" s="111"/>
    </row>
    <row r="15" spans="1:69" ht="15.75">
      <c r="A15" s="51">
        <f>A14+1</f>
        <v>2</v>
      </c>
      <c r="B15" s="168"/>
      <c r="C15" s="152"/>
      <c r="D15" s="152"/>
      <c r="E15" s="152"/>
      <c r="F15" s="162"/>
      <c r="G15" s="163"/>
      <c r="H15" s="163"/>
      <c r="I15" s="184"/>
      <c r="J15" s="164"/>
      <c r="K15" s="165"/>
      <c r="L15" s="149"/>
      <c r="M15" s="112"/>
      <c r="O15" s="51">
        <f>O14+1</f>
        <v>2</v>
      </c>
      <c r="P15" s="168"/>
      <c r="Q15" s="152"/>
      <c r="R15" s="152"/>
      <c r="S15" s="152"/>
      <c r="T15" s="162"/>
      <c r="U15" s="163"/>
      <c r="V15" s="163"/>
      <c r="W15" s="184"/>
      <c r="X15" s="164"/>
      <c r="Y15" s="165"/>
      <c r="Z15" s="149"/>
      <c r="AA15" s="112"/>
      <c r="AC15" s="51">
        <f>AC14+1</f>
        <v>2</v>
      </c>
      <c r="AD15" s="168"/>
      <c r="AE15" s="152"/>
      <c r="AF15" s="152"/>
      <c r="AG15" s="152"/>
      <c r="AH15" s="162"/>
      <c r="AI15" s="163"/>
      <c r="AJ15" s="163"/>
      <c r="AK15" s="184"/>
      <c r="AL15" s="164"/>
      <c r="AM15" s="165"/>
      <c r="AN15" s="149"/>
      <c r="AO15" s="112"/>
      <c r="AQ15" s="51">
        <f>AQ14+1</f>
        <v>2</v>
      </c>
      <c r="AR15" s="168"/>
      <c r="AS15" s="152"/>
      <c r="AT15" s="152"/>
      <c r="AU15" s="152"/>
      <c r="AV15" s="162"/>
      <c r="AW15" s="163"/>
      <c r="AX15" s="163"/>
      <c r="AY15" s="184"/>
      <c r="AZ15" s="164"/>
      <c r="BA15" s="165"/>
      <c r="BB15" s="149"/>
      <c r="BC15" s="112"/>
      <c r="BE15" s="51">
        <f>BE14+1</f>
        <v>2</v>
      </c>
      <c r="BF15" s="168"/>
      <c r="BG15" s="152"/>
      <c r="BH15" s="152"/>
      <c r="BI15" s="152"/>
      <c r="BJ15" s="162"/>
      <c r="BK15" s="163"/>
      <c r="BL15" s="163"/>
      <c r="BM15" s="184"/>
      <c r="BN15" s="164"/>
      <c r="BO15" s="165"/>
      <c r="BP15" s="149"/>
      <c r="BQ15" s="112"/>
    </row>
    <row r="16" spans="1:69" ht="15.75">
      <c r="A16" s="51">
        <f aca="true" t="shared" si="0" ref="A16:A41">A15+1</f>
        <v>3</v>
      </c>
      <c r="B16" s="168"/>
      <c r="C16" s="152"/>
      <c r="D16" s="152"/>
      <c r="E16" s="152"/>
      <c r="F16" s="162"/>
      <c r="G16" s="163"/>
      <c r="H16" s="163"/>
      <c r="I16" s="184"/>
      <c r="J16" s="164"/>
      <c r="K16" s="165"/>
      <c r="L16" s="149"/>
      <c r="M16" s="112"/>
      <c r="O16" s="51">
        <f aca="true" t="shared" si="1" ref="O16:O63">O15+1</f>
        <v>3</v>
      </c>
      <c r="P16" s="168"/>
      <c r="Q16" s="152"/>
      <c r="R16" s="152"/>
      <c r="S16" s="152"/>
      <c r="T16" s="162"/>
      <c r="U16" s="163"/>
      <c r="V16" s="163"/>
      <c r="W16" s="184"/>
      <c r="X16" s="164"/>
      <c r="Y16" s="165"/>
      <c r="Z16" s="149"/>
      <c r="AA16" s="112"/>
      <c r="AC16" s="51">
        <f aca="true" t="shared" si="2" ref="AC16:AC63">AC15+1</f>
        <v>3</v>
      </c>
      <c r="AD16" s="168"/>
      <c r="AE16" s="152"/>
      <c r="AF16" s="152"/>
      <c r="AG16" s="152"/>
      <c r="AH16" s="162"/>
      <c r="AI16" s="163"/>
      <c r="AJ16" s="163"/>
      <c r="AK16" s="184"/>
      <c r="AL16" s="164"/>
      <c r="AM16" s="165"/>
      <c r="AN16" s="149"/>
      <c r="AO16" s="112"/>
      <c r="AQ16" s="51">
        <f aca="true" t="shared" si="3" ref="AQ16:AQ63">AQ15+1</f>
        <v>3</v>
      </c>
      <c r="AR16" s="168"/>
      <c r="AS16" s="152"/>
      <c r="AT16" s="152"/>
      <c r="AU16" s="152"/>
      <c r="AV16" s="162"/>
      <c r="AW16" s="163"/>
      <c r="AX16" s="163"/>
      <c r="AY16" s="184"/>
      <c r="AZ16" s="164"/>
      <c r="BA16" s="165"/>
      <c r="BB16" s="149"/>
      <c r="BC16" s="112"/>
      <c r="BE16" s="51">
        <f aca="true" t="shared" si="4" ref="BE16:BE63">BE15+1</f>
        <v>3</v>
      </c>
      <c r="BF16" s="168"/>
      <c r="BG16" s="152"/>
      <c r="BH16" s="152"/>
      <c r="BI16" s="152"/>
      <c r="BJ16" s="162"/>
      <c r="BK16" s="163"/>
      <c r="BL16" s="163"/>
      <c r="BM16" s="184"/>
      <c r="BN16" s="164"/>
      <c r="BO16" s="165"/>
      <c r="BP16" s="149"/>
      <c r="BQ16" s="112"/>
    </row>
    <row r="17" spans="1:69" ht="15.75">
      <c r="A17" s="51">
        <f t="shared" si="0"/>
        <v>4</v>
      </c>
      <c r="B17" s="168"/>
      <c r="C17" s="152"/>
      <c r="D17" s="152"/>
      <c r="E17" s="152"/>
      <c r="F17" s="162"/>
      <c r="G17" s="163"/>
      <c r="H17" s="163"/>
      <c r="I17" s="184"/>
      <c r="J17" s="164"/>
      <c r="K17" s="165"/>
      <c r="L17" s="149"/>
      <c r="M17" s="112"/>
      <c r="O17" s="51">
        <f t="shared" si="1"/>
        <v>4</v>
      </c>
      <c r="P17" s="168"/>
      <c r="Q17" s="152"/>
      <c r="R17" s="152"/>
      <c r="S17" s="152"/>
      <c r="T17" s="162"/>
      <c r="U17" s="163"/>
      <c r="V17" s="163"/>
      <c r="W17" s="184"/>
      <c r="X17" s="164"/>
      <c r="Y17" s="165"/>
      <c r="Z17" s="149"/>
      <c r="AA17" s="112"/>
      <c r="AC17" s="51">
        <f t="shared" si="2"/>
        <v>4</v>
      </c>
      <c r="AD17" s="168"/>
      <c r="AE17" s="152"/>
      <c r="AF17" s="152"/>
      <c r="AG17" s="152"/>
      <c r="AH17" s="162"/>
      <c r="AI17" s="163"/>
      <c r="AJ17" s="163"/>
      <c r="AK17" s="184"/>
      <c r="AL17" s="164"/>
      <c r="AM17" s="165"/>
      <c r="AN17" s="149"/>
      <c r="AO17" s="112"/>
      <c r="AQ17" s="51">
        <f t="shared" si="3"/>
        <v>4</v>
      </c>
      <c r="AR17" s="168"/>
      <c r="AS17" s="152"/>
      <c r="AT17" s="152"/>
      <c r="AU17" s="152"/>
      <c r="AV17" s="162"/>
      <c r="AW17" s="163"/>
      <c r="AX17" s="163"/>
      <c r="AY17" s="184"/>
      <c r="AZ17" s="164"/>
      <c r="BA17" s="165"/>
      <c r="BB17" s="149"/>
      <c r="BC17" s="112"/>
      <c r="BE17" s="51">
        <f t="shared" si="4"/>
        <v>4</v>
      </c>
      <c r="BF17" s="168"/>
      <c r="BG17" s="152"/>
      <c r="BH17" s="152"/>
      <c r="BI17" s="152"/>
      <c r="BJ17" s="162"/>
      <c r="BK17" s="163"/>
      <c r="BL17" s="163"/>
      <c r="BM17" s="184"/>
      <c r="BN17" s="164"/>
      <c r="BO17" s="165"/>
      <c r="BP17" s="149"/>
      <c r="BQ17" s="112"/>
    </row>
    <row r="18" spans="1:69" ht="15.75">
      <c r="A18" s="51">
        <f t="shared" si="0"/>
        <v>5</v>
      </c>
      <c r="B18" s="168"/>
      <c r="C18" s="152"/>
      <c r="D18" s="152"/>
      <c r="E18" s="152"/>
      <c r="F18" s="162"/>
      <c r="G18" s="163"/>
      <c r="H18" s="163"/>
      <c r="I18" s="184"/>
      <c r="J18" s="164"/>
      <c r="K18" s="165"/>
      <c r="L18" s="149"/>
      <c r="M18" s="112"/>
      <c r="O18" s="51">
        <f t="shared" si="1"/>
        <v>5</v>
      </c>
      <c r="P18" s="168"/>
      <c r="Q18" s="152"/>
      <c r="R18" s="152"/>
      <c r="S18" s="152"/>
      <c r="T18" s="162"/>
      <c r="U18" s="163"/>
      <c r="V18" s="163"/>
      <c r="W18" s="184"/>
      <c r="X18" s="164"/>
      <c r="Y18" s="165"/>
      <c r="Z18" s="149"/>
      <c r="AA18" s="112"/>
      <c r="AC18" s="51">
        <f t="shared" si="2"/>
        <v>5</v>
      </c>
      <c r="AD18" s="168"/>
      <c r="AE18" s="152"/>
      <c r="AF18" s="152"/>
      <c r="AG18" s="152"/>
      <c r="AH18" s="162"/>
      <c r="AI18" s="163"/>
      <c r="AJ18" s="163"/>
      <c r="AK18" s="184"/>
      <c r="AL18" s="164"/>
      <c r="AM18" s="165"/>
      <c r="AN18" s="149"/>
      <c r="AO18" s="112"/>
      <c r="AQ18" s="51">
        <f t="shared" si="3"/>
        <v>5</v>
      </c>
      <c r="AR18" s="168"/>
      <c r="AS18" s="152"/>
      <c r="AT18" s="152"/>
      <c r="AU18" s="152"/>
      <c r="AV18" s="162"/>
      <c r="AW18" s="163"/>
      <c r="AX18" s="163"/>
      <c r="AY18" s="184"/>
      <c r="AZ18" s="164"/>
      <c r="BA18" s="165"/>
      <c r="BB18" s="149"/>
      <c r="BC18" s="112"/>
      <c r="BE18" s="51">
        <f t="shared" si="4"/>
        <v>5</v>
      </c>
      <c r="BF18" s="168"/>
      <c r="BG18" s="152"/>
      <c r="BH18" s="152"/>
      <c r="BI18" s="152"/>
      <c r="BJ18" s="162"/>
      <c r="BK18" s="163"/>
      <c r="BL18" s="163"/>
      <c r="BM18" s="184"/>
      <c r="BN18" s="164"/>
      <c r="BO18" s="165"/>
      <c r="BP18" s="149"/>
      <c r="BQ18" s="112"/>
    </row>
    <row r="19" spans="1:69" ht="15.75">
      <c r="A19" s="51">
        <f t="shared" si="0"/>
        <v>6</v>
      </c>
      <c r="B19" s="168"/>
      <c r="C19" s="152"/>
      <c r="D19" s="152"/>
      <c r="E19" s="152"/>
      <c r="F19" s="162"/>
      <c r="G19" s="163"/>
      <c r="H19" s="163"/>
      <c r="I19" s="184"/>
      <c r="J19" s="164"/>
      <c r="K19" s="165"/>
      <c r="L19" s="149"/>
      <c r="M19" s="112"/>
      <c r="O19" s="51">
        <f t="shared" si="1"/>
        <v>6</v>
      </c>
      <c r="P19" s="168"/>
      <c r="Q19" s="152"/>
      <c r="R19" s="152"/>
      <c r="S19" s="152"/>
      <c r="T19" s="162"/>
      <c r="U19" s="163"/>
      <c r="V19" s="163"/>
      <c r="W19" s="184"/>
      <c r="X19" s="164"/>
      <c r="Y19" s="165"/>
      <c r="Z19" s="149"/>
      <c r="AA19" s="112"/>
      <c r="AC19" s="51">
        <f t="shared" si="2"/>
        <v>6</v>
      </c>
      <c r="AD19" s="168"/>
      <c r="AE19" s="152"/>
      <c r="AF19" s="152"/>
      <c r="AG19" s="152"/>
      <c r="AH19" s="162"/>
      <c r="AI19" s="163"/>
      <c r="AJ19" s="163"/>
      <c r="AK19" s="184"/>
      <c r="AL19" s="164"/>
      <c r="AM19" s="165"/>
      <c r="AN19" s="149"/>
      <c r="AO19" s="112"/>
      <c r="AQ19" s="51">
        <f t="shared" si="3"/>
        <v>6</v>
      </c>
      <c r="AR19" s="168"/>
      <c r="AS19" s="152"/>
      <c r="AT19" s="152"/>
      <c r="AU19" s="152"/>
      <c r="AV19" s="162"/>
      <c r="AW19" s="163"/>
      <c r="AX19" s="163"/>
      <c r="AY19" s="184"/>
      <c r="AZ19" s="164"/>
      <c r="BA19" s="165"/>
      <c r="BB19" s="149"/>
      <c r="BC19" s="112"/>
      <c r="BE19" s="51">
        <f t="shared" si="4"/>
        <v>6</v>
      </c>
      <c r="BF19" s="168"/>
      <c r="BG19" s="152"/>
      <c r="BH19" s="152"/>
      <c r="BI19" s="152"/>
      <c r="BJ19" s="162"/>
      <c r="BK19" s="163"/>
      <c r="BL19" s="163"/>
      <c r="BM19" s="184"/>
      <c r="BN19" s="164"/>
      <c r="BO19" s="165"/>
      <c r="BP19" s="149"/>
      <c r="BQ19" s="112"/>
    </row>
    <row r="20" spans="1:69" ht="15.75">
      <c r="A20" s="51">
        <f t="shared" si="0"/>
        <v>7</v>
      </c>
      <c r="B20" s="168"/>
      <c r="C20" s="152"/>
      <c r="D20" s="152"/>
      <c r="E20" s="152"/>
      <c r="F20" s="162"/>
      <c r="G20" s="163"/>
      <c r="H20" s="163"/>
      <c r="I20" s="184"/>
      <c r="J20" s="164"/>
      <c r="K20" s="165"/>
      <c r="L20" s="149"/>
      <c r="M20" s="112"/>
      <c r="O20" s="51">
        <f t="shared" si="1"/>
        <v>7</v>
      </c>
      <c r="P20" s="168"/>
      <c r="Q20" s="152"/>
      <c r="R20" s="152"/>
      <c r="S20" s="152"/>
      <c r="T20" s="162"/>
      <c r="U20" s="163"/>
      <c r="V20" s="163"/>
      <c r="W20" s="184"/>
      <c r="X20" s="164"/>
      <c r="Y20" s="165"/>
      <c r="Z20" s="149"/>
      <c r="AA20" s="112"/>
      <c r="AC20" s="51">
        <f t="shared" si="2"/>
        <v>7</v>
      </c>
      <c r="AD20" s="168"/>
      <c r="AE20" s="152"/>
      <c r="AF20" s="152"/>
      <c r="AG20" s="152"/>
      <c r="AH20" s="162"/>
      <c r="AI20" s="163"/>
      <c r="AJ20" s="163"/>
      <c r="AK20" s="184"/>
      <c r="AL20" s="164"/>
      <c r="AM20" s="165"/>
      <c r="AN20" s="149"/>
      <c r="AO20" s="112"/>
      <c r="AQ20" s="51">
        <f t="shared" si="3"/>
        <v>7</v>
      </c>
      <c r="AR20" s="168"/>
      <c r="AS20" s="152"/>
      <c r="AT20" s="152"/>
      <c r="AU20" s="152"/>
      <c r="AV20" s="162"/>
      <c r="AW20" s="163"/>
      <c r="AX20" s="163"/>
      <c r="AY20" s="184"/>
      <c r="AZ20" s="164"/>
      <c r="BA20" s="165"/>
      <c r="BB20" s="149"/>
      <c r="BC20" s="112"/>
      <c r="BE20" s="51">
        <f t="shared" si="4"/>
        <v>7</v>
      </c>
      <c r="BF20" s="168"/>
      <c r="BG20" s="152"/>
      <c r="BH20" s="152"/>
      <c r="BI20" s="152"/>
      <c r="BJ20" s="162"/>
      <c r="BK20" s="163"/>
      <c r="BL20" s="163"/>
      <c r="BM20" s="184"/>
      <c r="BN20" s="164"/>
      <c r="BO20" s="165"/>
      <c r="BP20" s="149"/>
      <c r="BQ20" s="112"/>
    </row>
    <row r="21" spans="1:69" ht="15.75">
      <c r="A21" s="51">
        <f t="shared" si="0"/>
        <v>8</v>
      </c>
      <c r="B21" s="168"/>
      <c r="C21" s="152"/>
      <c r="D21" s="152"/>
      <c r="E21" s="152"/>
      <c r="F21" s="162"/>
      <c r="G21" s="163"/>
      <c r="H21" s="163"/>
      <c r="I21" s="184"/>
      <c r="J21" s="164"/>
      <c r="K21" s="165"/>
      <c r="L21" s="149"/>
      <c r="M21" s="112"/>
      <c r="O21" s="51">
        <f t="shared" si="1"/>
        <v>8</v>
      </c>
      <c r="P21" s="168"/>
      <c r="Q21" s="152"/>
      <c r="R21" s="152"/>
      <c r="S21" s="152"/>
      <c r="T21" s="162"/>
      <c r="U21" s="163"/>
      <c r="V21" s="163"/>
      <c r="W21" s="184"/>
      <c r="X21" s="164"/>
      <c r="Y21" s="165"/>
      <c r="Z21" s="149"/>
      <c r="AA21" s="112"/>
      <c r="AC21" s="51">
        <f t="shared" si="2"/>
        <v>8</v>
      </c>
      <c r="AD21" s="168"/>
      <c r="AE21" s="152"/>
      <c r="AF21" s="152"/>
      <c r="AG21" s="152"/>
      <c r="AH21" s="162"/>
      <c r="AI21" s="163"/>
      <c r="AJ21" s="163"/>
      <c r="AK21" s="184"/>
      <c r="AL21" s="164"/>
      <c r="AM21" s="165"/>
      <c r="AN21" s="149"/>
      <c r="AO21" s="112"/>
      <c r="AQ21" s="51">
        <f t="shared" si="3"/>
        <v>8</v>
      </c>
      <c r="AR21" s="168"/>
      <c r="AS21" s="152"/>
      <c r="AT21" s="152"/>
      <c r="AU21" s="152"/>
      <c r="AV21" s="162"/>
      <c r="AW21" s="163"/>
      <c r="AX21" s="163"/>
      <c r="AY21" s="184"/>
      <c r="AZ21" s="164"/>
      <c r="BA21" s="165"/>
      <c r="BB21" s="149"/>
      <c r="BC21" s="112"/>
      <c r="BE21" s="51">
        <f t="shared" si="4"/>
        <v>8</v>
      </c>
      <c r="BF21" s="168"/>
      <c r="BG21" s="152"/>
      <c r="BH21" s="152"/>
      <c r="BI21" s="152"/>
      <c r="BJ21" s="162"/>
      <c r="BK21" s="163"/>
      <c r="BL21" s="163"/>
      <c r="BM21" s="184"/>
      <c r="BN21" s="164"/>
      <c r="BO21" s="165"/>
      <c r="BP21" s="149"/>
      <c r="BQ21" s="112"/>
    </row>
    <row r="22" spans="1:69" ht="15.75">
      <c r="A22" s="51">
        <f t="shared" si="0"/>
        <v>9</v>
      </c>
      <c r="B22" s="168"/>
      <c r="C22" s="152"/>
      <c r="D22" s="152"/>
      <c r="E22" s="152"/>
      <c r="F22" s="162"/>
      <c r="G22" s="163"/>
      <c r="H22" s="163"/>
      <c r="I22" s="184"/>
      <c r="J22" s="164"/>
      <c r="K22" s="165"/>
      <c r="L22" s="149"/>
      <c r="M22" s="112"/>
      <c r="O22" s="51">
        <f t="shared" si="1"/>
        <v>9</v>
      </c>
      <c r="P22" s="168"/>
      <c r="Q22" s="152"/>
      <c r="R22" s="152"/>
      <c r="S22" s="152"/>
      <c r="T22" s="162"/>
      <c r="U22" s="163"/>
      <c r="V22" s="163"/>
      <c r="W22" s="184"/>
      <c r="X22" s="164"/>
      <c r="Y22" s="165"/>
      <c r="Z22" s="149"/>
      <c r="AA22" s="112"/>
      <c r="AC22" s="51">
        <f t="shared" si="2"/>
        <v>9</v>
      </c>
      <c r="AD22" s="168"/>
      <c r="AE22" s="152"/>
      <c r="AF22" s="152"/>
      <c r="AG22" s="152"/>
      <c r="AH22" s="162"/>
      <c r="AI22" s="163"/>
      <c r="AJ22" s="163"/>
      <c r="AK22" s="184"/>
      <c r="AL22" s="164"/>
      <c r="AM22" s="165"/>
      <c r="AN22" s="149"/>
      <c r="AO22" s="112"/>
      <c r="AQ22" s="51">
        <f t="shared" si="3"/>
        <v>9</v>
      </c>
      <c r="AR22" s="168"/>
      <c r="AS22" s="152"/>
      <c r="AT22" s="152"/>
      <c r="AU22" s="152"/>
      <c r="AV22" s="162"/>
      <c r="AW22" s="163"/>
      <c r="AX22" s="163"/>
      <c r="AY22" s="184"/>
      <c r="AZ22" s="164"/>
      <c r="BA22" s="165"/>
      <c r="BB22" s="149"/>
      <c r="BC22" s="112"/>
      <c r="BE22" s="51">
        <f t="shared" si="4"/>
        <v>9</v>
      </c>
      <c r="BF22" s="168"/>
      <c r="BG22" s="152"/>
      <c r="BH22" s="152"/>
      <c r="BI22" s="152"/>
      <c r="BJ22" s="162"/>
      <c r="BK22" s="163"/>
      <c r="BL22" s="163"/>
      <c r="BM22" s="184"/>
      <c r="BN22" s="164"/>
      <c r="BO22" s="165"/>
      <c r="BP22" s="149"/>
      <c r="BQ22" s="112"/>
    </row>
    <row r="23" spans="1:69" ht="15.75">
      <c r="A23" s="51">
        <f t="shared" si="0"/>
        <v>10</v>
      </c>
      <c r="B23" s="168"/>
      <c r="C23" s="152"/>
      <c r="D23" s="152"/>
      <c r="E23" s="152"/>
      <c r="F23" s="162"/>
      <c r="G23" s="163"/>
      <c r="H23" s="163"/>
      <c r="I23" s="184"/>
      <c r="J23" s="164"/>
      <c r="K23" s="165"/>
      <c r="L23" s="149"/>
      <c r="M23" s="112"/>
      <c r="O23" s="51">
        <f t="shared" si="1"/>
        <v>10</v>
      </c>
      <c r="P23" s="168"/>
      <c r="Q23" s="152"/>
      <c r="R23" s="152"/>
      <c r="S23" s="152"/>
      <c r="T23" s="162"/>
      <c r="U23" s="163"/>
      <c r="V23" s="163"/>
      <c r="W23" s="184"/>
      <c r="X23" s="164"/>
      <c r="Y23" s="165"/>
      <c r="Z23" s="149"/>
      <c r="AA23" s="112"/>
      <c r="AC23" s="51">
        <f t="shared" si="2"/>
        <v>10</v>
      </c>
      <c r="AD23" s="168"/>
      <c r="AE23" s="152"/>
      <c r="AF23" s="152"/>
      <c r="AG23" s="152"/>
      <c r="AH23" s="162"/>
      <c r="AI23" s="163"/>
      <c r="AJ23" s="163"/>
      <c r="AK23" s="184"/>
      <c r="AL23" s="164"/>
      <c r="AM23" s="165"/>
      <c r="AN23" s="149"/>
      <c r="AO23" s="112"/>
      <c r="AQ23" s="51">
        <f t="shared" si="3"/>
        <v>10</v>
      </c>
      <c r="AR23" s="168"/>
      <c r="AS23" s="152"/>
      <c r="AT23" s="152"/>
      <c r="AU23" s="152"/>
      <c r="AV23" s="162"/>
      <c r="AW23" s="163"/>
      <c r="AX23" s="163"/>
      <c r="AY23" s="184"/>
      <c r="AZ23" s="164"/>
      <c r="BA23" s="165"/>
      <c r="BB23" s="149"/>
      <c r="BC23" s="112"/>
      <c r="BE23" s="51">
        <f t="shared" si="4"/>
        <v>10</v>
      </c>
      <c r="BF23" s="168"/>
      <c r="BG23" s="152"/>
      <c r="BH23" s="152"/>
      <c r="BI23" s="152"/>
      <c r="BJ23" s="162"/>
      <c r="BK23" s="163"/>
      <c r="BL23" s="163"/>
      <c r="BM23" s="184"/>
      <c r="BN23" s="164"/>
      <c r="BO23" s="165"/>
      <c r="BP23" s="149"/>
      <c r="BQ23" s="112"/>
    </row>
    <row r="24" spans="1:69" ht="15.75">
      <c r="A24" s="51">
        <f t="shared" si="0"/>
        <v>11</v>
      </c>
      <c r="B24" s="168"/>
      <c r="C24" s="152"/>
      <c r="D24" s="152"/>
      <c r="E24" s="152"/>
      <c r="F24" s="162"/>
      <c r="G24" s="163"/>
      <c r="H24" s="163"/>
      <c r="I24" s="184"/>
      <c r="J24" s="164"/>
      <c r="K24" s="165"/>
      <c r="L24" s="149"/>
      <c r="M24" s="112"/>
      <c r="O24" s="51">
        <f t="shared" si="1"/>
        <v>11</v>
      </c>
      <c r="P24" s="168"/>
      <c r="Q24" s="152"/>
      <c r="R24" s="152"/>
      <c r="S24" s="152"/>
      <c r="T24" s="162"/>
      <c r="U24" s="163"/>
      <c r="V24" s="163"/>
      <c r="W24" s="184"/>
      <c r="X24" s="164"/>
      <c r="Y24" s="165"/>
      <c r="Z24" s="149"/>
      <c r="AA24" s="112"/>
      <c r="AC24" s="51">
        <f t="shared" si="2"/>
        <v>11</v>
      </c>
      <c r="AD24" s="168"/>
      <c r="AE24" s="152"/>
      <c r="AF24" s="152"/>
      <c r="AG24" s="152"/>
      <c r="AH24" s="162"/>
      <c r="AI24" s="163"/>
      <c r="AJ24" s="163"/>
      <c r="AK24" s="184"/>
      <c r="AL24" s="164"/>
      <c r="AM24" s="165"/>
      <c r="AN24" s="149"/>
      <c r="AO24" s="112"/>
      <c r="AQ24" s="51">
        <f t="shared" si="3"/>
        <v>11</v>
      </c>
      <c r="AR24" s="168"/>
      <c r="AS24" s="152"/>
      <c r="AT24" s="152"/>
      <c r="AU24" s="152"/>
      <c r="AV24" s="162"/>
      <c r="AW24" s="163"/>
      <c r="AX24" s="163"/>
      <c r="AY24" s="184"/>
      <c r="AZ24" s="164"/>
      <c r="BA24" s="165"/>
      <c r="BB24" s="149"/>
      <c r="BC24" s="112"/>
      <c r="BE24" s="51">
        <f t="shared" si="4"/>
        <v>11</v>
      </c>
      <c r="BF24" s="168"/>
      <c r="BG24" s="152"/>
      <c r="BH24" s="152"/>
      <c r="BI24" s="152"/>
      <c r="BJ24" s="162"/>
      <c r="BK24" s="163"/>
      <c r="BL24" s="163"/>
      <c r="BM24" s="184"/>
      <c r="BN24" s="164"/>
      <c r="BO24" s="165"/>
      <c r="BP24" s="149"/>
      <c r="BQ24" s="112"/>
    </row>
    <row r="25" spans="1:69" ht="15.75">
      <c r="A25" s="51">
        <f t="shared" si="0"/>
        <v>12</v>
      </c>
      <c r="B25" s="168"/>
      <c r="C25" s="152"/>
      <c r="D25" s="152"/>
      <c r="E25" s="152"/>
      <c r="F25" s="162"/>
      <c r="G25" s="163"/>
      <c r="H25" s="163"/>
      <c r="I25" s="184"/>
      <c r="J25" s="164"/>
      <c r="K25" s="165"/>
      <c r="L25" s="149"/>
      <c r="M25" s="112"/>
      <c r="O25" s="51">
        <f t="shared" si="1"/>
        <v>12</v>
      </c>
      <c r="P25" s="168"/>
      <c r="Q25" s="152"/>
      <c r="R25" s="152"/>
      <c r="S25" s="152"/>
      <c r="T25" s="162"/>
      <c r="U25" s="163"/>
      <c r="V25" s="163"/>
      <c r="W25" s="184"/>
      <c r="X25" s="164"/>
      <c r="Y25" s="165"/>
      <c r="Z25" s="149"/>
      <c r="AA25" s="112"/>
      <c r="AC25" s="51">
        <f t="shared" si="2"/>
        <v>12</v>
      </c>
      <c r="AD25" s="168"/>
      <c r="AE25" s="152"/>
      <c r="AF25" s="152"/>
      <c r="AG25" s="152"/>
      <c r="AH25" s="162"/>
      <c r="AI25" s="163"/>
      <c r="AJ25" s="163"/>
      <c r="AK25" s="184"/>
      <c r="AL25" s="164"/>
      <c r="AM25" s="165"/>
      <c r="AN25" s="149"/>
      <c r="AO25" s="112"/>
      <c r="AQ25" s="51">
        <f t="shared" si="3"/>
        <v>12</v>
      </c>
      <c r="AR25" s="168"/>
      <c r="AS25" s="152"/>
      <c r="AT25" s="152"/>
      <c r="AU25" s="152"/>
      <c r="AV25" s="162"/>
      <c r="AW25" s="163"/>
      <c r="AX25" s="163"/>
      <c r="AY25" s="184"/>
      <c r="AZ25" s="164"/>
      <c r="BA25" s="165"/>
      <c r="BB25" s="149"/>
      <c r="BC25" s="112"/>
      <c r="BE25" s="51">
        <f t="shared" si="4"/>
        <v>12</v>
      </c>
      <c r="BF25" s="168"/>
      <c r="BG25" s="152"/>
      <c r="BH25" s="152"/>
      <c r="BI25" s="152"/>
      <c r="BJ25" s="162"/>
      <c r="BK25" s="163"/>
      <c r="BL25" s="163"/>
      <c r="BM25" s="184"/>
      <c r="BN25" s="164"/>
      <c r="BO25" s="165"/>
      <c r="BP25" s="149"/>
      <c r="BQ25" s="112"/>
    </row>
    <row r="26" spans="1:69" ht="15.75">
      <c r="A26" s="51">
        <f t="shared" si="0"/>
        <v>13</v>
      </c>
      <c r="B26" s="168"/>
      <c r="C26" s="152"/>
      <c r="D26" s="152"/>
      <c r="E26" s="152"/>
      <c r="F26" s="162"/>
      <c r="G26" s="163"/>
      <c r="H26" s="163"/>
      <c r="I26" s="184"/>
      <c r="J26" s="164"/>
      <c r="K26" s="165"/>
      <c r="L26" s="149"/>
      <c r="M26" s="112"/>
      <c r="O26" s="51">
        <f t="shared" si="1"/>
        <v>13</v>
      </c>
      <c r="P26" s="168"/>
      <c r="Q26" s="152"/>
      <c r="R26" s="152"/>
      <c r="S26" s="152"/>
      <c r="T26" s="162"/>
      <c r="U26" s="163"/>
      <c r="V26" s="163"/>
      <c r="W26" s="184"/>
      <c r="X26" s="164"/>
      <c r="Y26" s="165"/>
      <c r="Z26" s="149"/>
      <c r="AA26" s="112"/>
      <c r="AC26" s="51">
        <f t="shared" si="2"/>
        <v>13</v>
      </c>
      <c r="AD26" s="168"/>
      <c r="AE26" s="152"/>
      <c r="AF26" s="152"/>
      <c r="AG26" s="152"/>
      <c r="AH26" s="162"/>
      <c r="AI26" s="163"/>
      <c r="AJ26" s="163"/>
      <c r="AK26" s="184"/>
      <c r="AL26" s="164"/>
      <c r="AM26" s="165"/>
      <c r="AN26" s="149"/>
      <c r="AO26" s="112"/>
      <c r="AQ26" s="51">
        <f t="shared" si="3"/>
        <v>13</v>
      </c>
      <c r="AR26" s="168"/>
      <c r="AS26" s="152"/>
      <c r="AT26" s="152"/>
      <c r="AU26" s="152"/>
      <c r="AV26" s="162"/>
      <c r="AW26" s="163"/>
      <c r="AX26" s="163"/>
      <c r="AY26" s="184"/>
      <c r="AZ26" s="164"/>
      <c r="BA26" s="165"/>
      <c r="BB26" s="149"/>
      <c r="BC26" s="112"/>
      <c r="BE26" s="51">
        <f t="shared" si="4"/>
        <v>13</v>
      </c>
      <c r="BF26" s="168"/>
      <c r="BG26" s="152"/>
      <c r="BH26" s="152"/>
      <c r="BI26" s="152"/>
      <c r="BJ26" s="162"/>
      <c r="BK26" s="163"/>
      <c r="BL26" s="163"/>
      <c r="BM26" s="184"/>
      <c r="BN26" s="164"/>
      <c r="BO26" s="165"/>
      <c r="BP26" s="149"/>
      <c r="BQ26" s="112"/>
    </row>
    <row r="27" spans="1:69" ht="15.75">
      <c r="A27" s="51">
        <f t="shared" si="0"/>
        <v>14</v>
      </c>
      <c r="B27" s="168"/>
      <c r="C27" s="152"/>
      <c r="D27" s="152"/>
      <c r="E27" s="152"/>
      <c r="F27" s="162"/>
      <c r="G27" s="163"/>
      <c r="H27" s="163"/>
      <c r="I27" s="184"/>
      <c r="J27" s="164"/>
      <c r="K27" s="165"/>
      <c r="L27" s="149"/>
      <c r="M27" s="112"/>
      <c r="O27" s="51">
        <f t="shared" si="1"/>
        <v>14</v>
      </c>
      <c r="P27" s="168"/>
      <c r="Q27" s="152"/>
      <c r="R27" s="152"/>
      <c r="S27" s="152"/>
      <c r="T27" s="162"/>
      <c r="U27" s="163"/>
      <c r="V27" s="163"/>
      <c r="W27" s="184"/>
      <c r="X27" s="164"/>
      <c r="Y27" s="165"/>
      <c r="Z27" s="149"/>
      <c r="AA27" s="112"/>
      <c r="AC27" s="51">
        <f t="shared" si="2"/>
        <v>14</v>
      </c>
      <c r="AD27" s="168"/>
      <c r="AE27" s="152"/>
      <c r="AF27" s="152"/>
      <c r="AG27" s="152"/>
      <c r="AH27" s="162"/>
      <c r="AI27" s="163"/>
      <c r="AJ27" s="163"/>
      <c r="AK27" s="184"/>
      <c r="AL27" s="164"/>
      <c r="AM27" s="165"/>
      <c r="AN27" s="149"/>
      <c r="AO27" s="112"/>
      <c r="AQ27" s="51">
        <f t="shared" si="3"/>
        <v>14</v>
      </c>
      <c r="AR27" s="168"/>
      <c r="AS27" s="152"/>
      <c r="AT27" s="152"/>
      <c r="AU27" s="152"/>
      <c r="AV27" s="162"/>
      <c r="AW27" s="163"/>
      <c r="AX27" s="163"/>
      <c r="AY27" s="184"/>
      <c r="AZ27" s="164"/>
      <c r="BA27" s="165"/>
      <c r="BB27" s="149"/>
      <c r="BC27" s="112"/>
      <c r="BE27" s="51">
        <f t="shared" si="4"/>
        <v>14</v>
      </c>
      <c r="BF27" s="168"/>
      <c r="BG27" s="152"/>
      <c r="BH27" s="152"/>
      <c r="BI27" s="152"/>
      <c r="BJ27" s="162"/>
      <c r="BK27" s="163"/>
      <c r="BL27" s="163"/>
      <c r="BM27" s="184"/>
      <c r="BN27" s="164"/>
      <c r="BO27" s="165"/>
      <c r="BP27" s="149"/>
      <c r="BQ27" s="112"/>
    </row>
    <row r="28" spans="1:69" ht="15.75">
      <c r="A28" s="51">
        <f t="shared" si="0"/>
        <v>15</v>
      </c>
      <c r="B28" s="168"/>
      <c r="C28" s="152"/>
      <c r="D28" s="152"/>
      <c r="E28" s="152"/>
      <c r="F28" s="162"/>
      <c r="G28" s="163"/>
      <c r="H28" s="163"/>
      <c r="I28" s="184"/>
      <c r="J28" s="164"/>
      <c r="K28" s="165"/>
      <c r="L28" s="149"/>
      <c r="M28" s="112"/>
      <c r="O28" s="51">
        <f t="shared" si="1"/>
        <v>15</v>
      </c>
      <c r="P28" s="168"/>
      <c r="Q28" s="152"/>
      <c r="R28" s="152"/>
      <c r="S28" s="152"/>
      <c r="T28" s="162"/>
      <c r="U28" s="163"/>
      <c r="V28" s="163"/>
      <c r="W28" s="184"/>
      <c r="X28" s="164"/>
      <c r="Y28" s="165"/>
      <c r="Z28" s="149"/>
      <c r="AA28" s="112"/>
      <c r="AC28" s="51">
        <f t="shared" si="2"/>
        <v>15</v>
      </c>
      <c r="AD28" s="168"/>
      <c r="AE28" s="152"/>
      <c r="AF28" s="152"/>
      <c r="AG28" s="152"/>
      <c r="AH28" s="162"/>
      <c r="AI28" s="163"/>
      <c r="AJ28" s="163"/>
      <c r="AK28" s="184"/>
      <c r="AL28" s="164"/>
      <c r="AM28" s="165"/>
      <c r="AN28" s="149"/>
      <c r="AO28" s="112"/>
      <c r="AQ28" s="51">
        <f t="shared" si="3"/>
        <v>15</v>
      </c>
      <c r="AR28" s="168"/>
      <c r="AS28" s="152"/>
      <c r="AT28" s="152"/>
      <c r="AU28" s="152"/>
      <c r="AV28" s="162"/>
      <c r="AW28" s="163"/>
      <c r="AX28" s="163"/>
      <c r="AY28" s="184"/>
      <c r="AZ28" s="164"/>
      <c r="BA28" s="165"/>
      <c r="BB28" s="149"/>
      <c r="BC28" s="112"/>
      <c r="BE28" s="51">
        <f t="shared" si="4"/>
        <v>15</v>
      </c>
      <c r="BF28" s="168"/>
      <c r="BG28" s="152"/>
      <c r="BH28" s="152"/>
      <c r="BI28" s="152"/>
      <c r="BJ28" s="162"/>
      <c r="BK28" s="163"/>
      <c r="BL28" s="163"/>
      <c r="BM28" s="184"/>
      <c r="BN28" s="164"/>
      <c r="BO28" s="165"/>
      <c r="BP28" s="149"/>
      <c r="BQ28" s="112"/>
    </row>
    <row r="29" spans="1:69" ht="15.75">
      <c r="A29" s="51">
        <f t="shared" si="0"/>
        <v>16</v>
      </c>
      <c r="B29" s="168"/>
      <c r="C29" s="152"/>
      <c r="D29" s="152"/>
      <c r="E29" s="152"/>
      <c r="F29" s="162"/>
      <c r="G29" s="163"/>
      <c r="H29" s="163"/>
      <c r="I29" s="184"/>
      <c r="J29" s="164"/>
      <c r="K29" s="165"/>
      <c r="L29" s="149"/>
      <c r="M29" s="112"/>
      <c r="O29" s="51">
        <f t="shared" si="1"/>
        <v>16</v>
      </c>
      <c r="P29" s="168"/>
      <c r="Q29" s="152"/>
      <c r="R29" s="152"/>
      <c r="S29" s="152"/>
      <c r="T29" s="162"/>
      <c r="U29" s="163"/>
      <c r="V29" s="163"/>
      <c r="W29" s="184"/>
      <c r="X29" s="164"/>
      <c r="Y29" s="165"/>
      <c r="Z29" s="149"/>
      <c r="AA29" s="112"/>
      <c r="AC29" s="51">
        <f t="shared" si="2"/>
        <v>16</v>
      </c>
      <c r="AD29" s="168"/>
      <c r="AE29" s="152"/>
      <c r="AF29" s="152"/>
      <c r="AG29" s="152"/>
      <c r="AH29" s="162"/>
      <c r="AI29" s="163"/>
      <c r="AJ29" s="163"/>
      <c r="AK29" s="184"/>
      <c r="AL29" s="164"/>
      <c r="AM29" s="165"/>
      <c r="AN29" s="149"/>
      <c r="AO29" s="112"/>
      <c r="AQ29" s="51">
        <f t="shared" si="3"/>
        <v>16</v>
      </c>
      <c r="AR29" s="168"/>
      <c r="AS29" s="152"/>
      <c r="AT29" s="152"/>
      <c r="AU29" s="152"/>
      <c r="AV29" s="162"/>
      <c r="AW29" s="163"/>
      <c r="AX29" s="163"/>
      <c r="AY29" s="184"/>
      <c r="AZ29" s="164"/>
      <c r="BA29" s="165"/>
      <c r="BB29" s="149"/>
      <c r="BC29" s="112"/>
      <c r="BE29" s="51">
        <f t="shared" si="4"/>
        <v>16</v>
      </c>
      <c r="BF29" s="168"/>
      <c r="BG29" s="152"/>
      <c r="BH29" s="152"/>
      <c r="BI29" s="152"/>
      <c r="BJ29" s="162"/>
      <c r="BK29" s="163"/>
      <c r="BL29" s="163"/>
      <c r="BM29" s="184"/>
      <c r="BN29" s="164"/>
      <c r="BO29" s="165"/>
      <c r="BP29" s="149"/>
      <c r="BQ29" s="112"/>
    </row>
    <row r="30" spans="1:69" ht="15.75">
      <c r="A30" s="51">
        <f t="shared" si="0"/>
        <v>17</v>
      </c>
      <c r="B30" s="168"/>
      <c r="C30" s="152"/>
      <c r="D30" s="152"/>
      <c r="E30" s="152"/>
      <c r="F30" s="162"/>
      <c r="G30" s="163"/>
      <c r="H30" s="163"/>
      <c r="I30" s="184"/>
      <c r="J30" s="164"/>
      <c r="K30" s="165"/>
      <c r="L30" s="149"/>
      <c r="M30" s="112"/>
      <c r="O30" s="51">
        <f t="shared" si="1"/>
        <v>17</v>
      </c>
      <c r="P30" s="168"/>
      <c r="Q30" s="152"/>
      <c r="R30" s="152"/>
      <c r="S30" s="152"/>
      <c r="T30" s="162"/>
      <c r="U30" s="163"/>
      <c r="V30" s="163"/>
      <c r="W30" s="184"/>
      <c r="X30" s="164"/>
      <c r="Y30" s="165"/>
      <c r="Z30" s="149"/>
      <c r="AA30" s="112"/>
      <c r="AC30" s="51">
        <f t="shared" si="2"/>
        <v>17</v>
      </c>
      <c r="AD30" s="168"/>
      <c r="AE30" s="152"/>
      <c r="AF30" s="152"/>
      <c r="AG30" s="152"/>
      <c r="AH30" s="162"/>
      <c r="AI30" s="163"/>
      <c r="AJ30" s="163"/>
      <c r="AK30" s="184"/>
      <c r="AL30" s="164"/>
      <c r="AM30" s="165"/>
      <c r="AN30" s="149"/>
      <c r="AO30" s="112"/>
      <c r="AQ30" s="51">
        <f t="shared" si="3"/>
        <v>17</v>
      </c>
      <c r="AR30" s="168"/>
      <c r="AS30" s="152"/>
      <c r="AT30" s="152"/>
      <c r="AU30" s="152"/>
      <c r="AV30" s="162"/>
      <c r="AW30" s="163"/>
      <c r="AX30" s="163"/>
      <c r="AY30" s="184"/>
      <c r="AZ30" s="164"/>
      <c r="BA30" s="165"/>
      <c r="BB30" s="149"/>
      <c r="BC30" s="112"/>
      <c r="BE30" s="51">
        <f t="shared" si="4"/>
        <v>17</v>
      </c>
      <c r="BF30" s="168"/>
      <c r="BG30" s="152"/>
      <c r="BH30" s="152"/>
      <c r="BI30" s="152"/>
      <c r="BJ30" s="162"/>
      <c r="BK30" s="163"/>
      <c r="BL30" s="163"/>
      <c r="BM30" s="184"/>
      <c r="BN30" s="164"/>
      <c r="BO30" s="165"/>
      <c r="BP30" s="149"/>
      <c r="BQ30" s="112"/>
    </row>
    <row r="31" spans="1:69" ht="15.75">
      <c r="A31" s="51">
        <f t="shared" si="0"/>
        <v>18</v>
      </c>
      <c r="B31" s="168"/>
      <c r="C31" s="152"/>
      <c r="D31" s="152"/>
      <c r="E31" s="152"/>
      <c r="F31" s="162"/>
      <c r="G31" s="163"/>
      <c r="H31" s="163"/>
      <c r="I31" s="184"/>
      <c r="J31" s="164"/>
      <c r="K31" s="165"/>
      <c r="L31" s="149"/>
      <c r="M31" s="112"/>
      <c r="O31" s="51">
        <f t="shared" si="1"/>
        <v>18</v>
      </c>
      <c r="P31" s="168"/>
      <c r="Q31" s="152"/>
      <c r="R31" s="152"/>
      <c r="S31" s="152"/>
      <c r="T31" s="162"/>
      <c r="U31" s="163"/>
      <c r="V31" s="163"/>
      <c r="W31" s="184"/>
      <c r="X31" s="164"/>
      <c r="Y31" s="165"/>
      <c r="Z31" s="149"/>
      <c r="AA31" s="112"/>
      <c r="AC31" s="51">
        <f t="shared" si="2"/>
        <v>18</v>
      </c>
      <c r="AD31" s="168"/>
      <c r="AE31" s="152"/>
      <c r="AF31" s="152"/>
      <c r="AG31" s="152"/>
      <c r="AH31" s="162"/>
      <c r="AI31" s="163"/>
      <c r="AJ31" s="163"/>
      <c r="AK31" s="184"/>
      <c r="AL31" s="164"/>
      <c r="AM31" s="165"/>
      <c r="AN31" s="149"/>
      <c r="AO31" s="112"/>
      <c r="AQ31" s="51">
        <f t="shared" si="3"/>
        <v>18</v>
      </c>
      <c r="AR31" s="168"/>
      <c r="AS31" s="152"/>
      <c r="AT31" s="152"/>
      <c r="AU31" s="152"/>
      <c r="AV31" s="162"/>
      <c r="AW31" s="163"/>
      <c r="AX31" s="163"/>
      <c r="AY31" s="184"/>
      <c r="AZ31" s="164"/>
      <c r="BA31" s="165"/>
      <c r="BB31" s="149"/>
      <c r="BC31" s="112"/>
      <c r="BE31" s="51">
        <f t="shared" si="4"/>
        <v>18</v>
      </c>
      <c r="BF31" s="168"/>
      <c r="BG31" s="152"/>
      <c r="BH31" s="152"/>
      <c r="BI31" s="152"/>
      <c r="BJ31" s="162"/>
      <c r="BK31" s="163"/>
      <c r="BL31" s="163"/>
      <c r="BM31" s="184"/>
      <c r="BN31" s="164"/>
      <c r="BO31" s="165"/>
      <c r="BP31" s="149"/>
      <c r="BQ31" s="112"/>
    </row>
    <row r="32" spans="1:69" ht="15.75">
      <c r="A32" s="51">
        <f t="shared" si="0"/>
        <v>19</v>
      </c>
      <c r="B32" s="168"/>
      <c r="C32" s="152"/>
      <c r="D32" s="152"/>
      <c r="E32" s="152"/>
      <c r="F32" s="162"/>
      <c r="G32" s="163"/>
      <c r="H32" s="163"/>
      <c r="I32" s="184"/>
      <c r="J32" s="164"/>
      <c r="K32" s="165"/>
      <c r="L32" s="149"/>
      <c r="M32" s="112"/>
      <c r="O32" s="51">
        <f t="shared" si="1"/>
        <v>19</v>
      </c>
      <c r="P32" s="168"/>
      <c r="Q32" s="152"/>
      <c r="R32" s="152"/>
      <c r="S32" s="152"/>
      <c r="T32" s="162"/>
      <c r="U32" s="163"/>
      <c r="V32" s="163"/>
      <c r="W32" s="184"/>
      <c r="X32" s="164"/>
      <c r="Y32" s="165"/>
      <c r="Z32" s="149"/>
      <c r="AA32" s="112"/>
      <c r="AC32" s="51">
        <f t="shared" si="2"/>
        <v>19</v>
      </c>
      <c r="AD32" s="168"/>
      <c r="AE32" s="152"/>
      <c r="AF32" s="152"/>
      <c r="AG32" s="152"/>
      <c r="AH32" s="162"/>
      <c r="AI32" s="163"/>
      <c r="AJ32" s="163"/>
      <c r="AK32" s="184"/>
      <c r="AL32" s="164"/>
      <c r="AM32" s="165"/>
      <c r="AN32" s="149"/>
      <c r="AO32" s="112"/>
      <c r="AQ32" s="51">
        <f t="shared" si="3"/>
        <v>19</v>
      </c>
      <c r="AR32" s="168"/>
      <c r="AS32" s="152"/>
      <c r="AT32" s="152"/>
      <c r="AU32" s="152"/>
      <c r="AV32" s="162"/>
      <c r="AW32" s="163"/>
      <c r="AX32" s="163"/>
      <c r="AY32" s="184"/>
      <c r="AZ32" s="164"/>
      <c r="BA32" s="165"/>
      <c r="BB32" s="149"/>
      <c r="BC32" s="112"/>
      <c r="BE32" s="51">
        <f t="shared" si="4"/>
        <v>19</v>
      </c>
      <c r="BF32" s="168"/>
      <c r="BG32" s="152"/>
      <c r="BH32" s="152"/>
      <c r="BI32" s="152"/>
      <c r="BJ32" s="162"/>
      <c r="BK32" s="163"/>
      <c r="BL32" s="163"/>
      <c r="BM32" s="184"/>
      <c r="BN32" s="164"/>
      <c r="BO32" s="165"/>
      <c r="BP32" s="149"/>
      <c r="BQ32" s="112"/>
    </row>
    <row r="33" spans="1:69" ht="15.75">
      <c r="A33" s="51">
        <f t="shared" si="0"/>
        <v>20</v>
      </c>
      <c r="B33" s="168"/>
      <c r="C33" s="152"/>
      <c r="D33" s="152"/>
      <c r="E33" s="152"/>
      <c r="F33" s="162"/>
      <c r="G33" s="163"/>
      <c r="H33" s="163"/>
      <c r="I33" s="184"/>
      <c r="J33" s="164"/>
      <c r="K33" s="165"/>
      <c r="L33" s="149"/>
      <c r="M33" s="112"/>
      <c r="O33" s="51">
        <f t="shared" si="1"/>
        <v>20</v>
      </c>
      <c r="P33" s="168"/>
      <c r="Q33" s="152"/>
      <c r="R33" s="152"/>
      <c r="S33" s="152"/>
      <c r="T33" s="162"/>
      <c r="U33" s="163"/>
      <c r="V33" s="163"/>
      <c r="W33" s="184"/>
      <c r="X33" s="164"/>
      <c r="Y33" s="165"/>
      <c r="Z33" s="149"/>
      <c r="AA33" s="112"/>
      <c r="AC33" s="51">
        <f t="shared" si="2"/>
        <v>20</v>
      </c>
      <c r="AD33" s="168"/>
      <c r="AE33" s="152"/>
      <c r="AF33" s="152"/>
      <c r="AG33" s="152"/>
      <c r="AH33" s="162"/>
      <c r="AI33" s="163"/>
      <c r="AJ33" s="163"/>
      <c r="AK33" s="184"/>
      <c r="AL33" s="164"/>
      <c r="AM33" s="165"/>
      <c r="AN33" s="149"/>
      <c r="AO33" s="112"/>
      <c r="AQ33" s="51">
        <f t="shared" si="3"/>
        <v>20</v>
      </c>
      <c r="AR33" s="168"/>
      <c r="AS33" s="152"/>
      <c r="AT33" s="152"/>
      <c r="AU33" s="152"/>
      <c r="AV33" s="162"/>
      <c r="AW33" s="163"/>
      <c r="AX33" s="163"/>
      <c r="AY33" s="184"/>
      <c r="AZ33" s="164"/>
      <c r="BA33" s="165"/>
      <c r="BB33" s="149"/>
      <c r="BC33" s="112"/>
      <c r="BE33" s="51">
        <f t="shared" si="4"/>
        <v>20</v>
      </c>
      <c r="BF33" s="168"/>
      <c r="BG33" s="152"/>
      <c r="BH33" s="152"/>
      <c r="BI33" s="152"/>
      <c r="BJ33" s="162"/>
      <c r="BK33" s="163"/>
      <c r="BL33" s="163"/>
      <c r="BM33" s="184"/>
      <c r="BN33" s="164"/>
      <c r="BO33" s="165"/>
      <c r="BP33" s="149"/>
      <c r="BQ33" s="112"/>
    </row>
    <row r="34" spans="1:69" ht="15.75">
      <c r="A34" s="51">
        <f t="shared" si="0"/>
        <v>21</v>
      </c>
      <c r="B34" s="168"/>
      <c r="C34" s="152"/>
      <c r="D34" s="152"/>
      <c r="E34" s="152"/>
      <c r="F34" s="162"/>
      <c r="G34" s="163"/>
      <c r="H34" s="163"/>
      <c r="I34" s="184"/>
      <c r="J34" s="164"/>
      <c r="K34" s="165"/>
      <c r="L34" s="149"/>
      <c r="M34" s="112"/>
      <c r="O34" s="51">
        <f t="shared" si="1"/>
        <v>21</v>
      </c>
      <c r="P34" s="168"/>
      <c r="Q34" s="152"/>
      <c r="R34" s="152"/>
      <c r="S34" s="152"/>
      <c r="T34" s="162"/>
      <c r="U34" s="163"/>
      <c r="V34" s="163"/>
      <c r="W34" s="184"/>
      <c r="X34" s="164"/>
      <c r="Y34" s="165"/>
      <c r="Z34" s="149"/>
      <c r="AA34" s="112"/>
      <c r="AC34" s="51">
        <f t="shared" si="2"/>
        <v>21</v>
      </c>
      <c r="AD34" s="168"/>
      <c r="AE34" s="152"/>
      <c r="AF34" s="152"/>
      <c r="AG34" s="152"/>
      <c r="AH34" s="162"/>
      <c r="AI34" s="163"/>
      <c r="AJ34" s="163"/>
      <c r="AK34" s="184"/>
      <c r="AL34" s="164"/>
      <c r="AM34" s="165"/>
      <c r="AN34" s="149"/>
      <c r="AO34" s="112"/>
      <c r="AQ34" s="51">
        <f t="shared" si="3"/>
        <v>21</v>
      </c>
      <c r="AR34" s="168"/>
      <c r="AS34" s="152"/>
      <c r="AT34" s="152"/>
      <c r="AU34" s="152"/>
      <c r="AV34" s="162"/>
      <c r="AW34" s="163"/>
      <c r="AX34" s="163"/>
      <c r="AY34" s="184"/>
      <c r="AZ34" s="164"/>
      <c r="BA34" s="165"/>
      <c r="BB34" s="149"/>
      <c r="BC34" s="112"/>
      <c r="BE34" s="51">
        <f t="shared" si="4"/>
        <v>21</v>
      </c>
      <c r="BF34" s="168"/>
      <c r="BG34" s="152"/>
      <c r="BH34" s="152"/>
      <c r="BI34" s="152"/>
      <c r="BJ34" s="162"/>
      <c r="BK34" s="163"/>
      <c r="BL34" s="163"/>
      <c r="BM34" s="184"/>
      <c r="BN34" s="164"/>
      <c r="BO34" s="165"/>
      <c r="BP34" s="149"/>
      <c r="BQ34" s="112"/>
    </row>
    <row r="35" spans="1:69" ht="15.75">
      <c r="A35" s="51">
        <f t="shared" si="0"/>
        <v>22</v>
      </c>
      <c r="B35" s="168"/>
      <c r="C35" s="152"/>
      <c r="D35" s="152"/>
      <c r="E35" s="152"/>
      <c r="F35" s="162"/>
      <c r="G35" s="163"/>
      <c r="H35" s="163"/>
      <c r="I35" s="184"/>
      <c r="J35" s="164"/>
      <c r="K35" s="165"/>
      <c r="L35" s="149"/>
      <c r="M35" s="112"/>
      <c r="O35" s="51">
        <f t="shared" si="1"/>
        <v>22</v>
      </c>
      <c r="P35" s="168"/>
      <c r="Q35" s="152"/>
      <c r="R35" s="152"/>
      <c r="S35" s="152"/>
      <c r="T35" s="162"/>
      <c r="U35" s="163"/>
      <c r="V35" s="163"/>
      <c r="W35" s="184"/>
      <c r="X35" s="164"/>
      <c r="Y35" s="165"/>
      <c r="Z35" s="149"/>
      <c r="AA35" s="112"/>
      <c r="AC35" s="51">
        <f t="shared" si="2"/>
        <v>22</v>
      </c>
      <c r="AD35" s="168"/>
      <c r="AE35" s="152"/>
      <c r="AF35" s="152"/>
      <c r="AG35" s="152"/>
      <c r="AH35" s="162"/>
      <c r="AI35" s="163"/>
      <c r="AJ35" s="163"/>
      <c r="AK35" s="184"/>
      <c r="AL35" s="164"/>
      <c r="AM35" s="165"/>
      <c r="AN35" s="149"/>
      <c r="AO35" s="112"/>
      <c r="AQ35" s="51">
        <f t="shared" si="3"/>
        <v>22</v>
      </c>
      <c r="AR35" s="168"/>
      <c r="AS35" s="152"/>
      <c r="AT35" s="152"/>
      <c r="AU35" s="152"/>
      <c r="AV35" s="162"/>
      <c r="AW35" s="163"/>
      <c r="AX35" s="163"/>
      <c r="AY35" s="184"/>
      <c r="AZ35" s="164"/>
      <c r="BA35" s="165"/>
      <c r="BB35" s="149"/>
      <c r="BC35" s="112"/>
      <c r="BE35" s="51">
        <f t="shared" si="4"/>
        <v>22</v>
      </c>
      <c r="BF35" s="168"/>
      <c r="BG35" s="152"/>
      <c r="BH35" s="152"/>
      <c r="BI35" s="152"/>
      <c r="BJ35" s="162"/>
      <c r="BK35" s="163"/>
      <c r="BL35" s="163"/>
      <c r="BM35" s="184"/>
      <c r="BN35" s="164"/>
      <c r="BO35" s="165"/>
      <c r="BP35" s="149"/>
      <c r="BQ35" s="112"/>
    </row>
    <row r="36" spans="1:69" ht="15.75">
      <c r="A36" s="51">
        <f t="shared" si="0"/>
        <v>23</v>
      </c>
      <c r="B36" s="168"/>
      <c r="C36" s="152"/>
      <c r="D36" s="152"/>
      <c r="E36" s="152"/>
      <c r="F36" s="162"/>
      <c r="G36" s="163"/>
      <c r="H36" s="163"/>
      <c r="I36" s="184"/>
      <c r="J36" s="164"/>
      <c r="K36" s="165"/>
      <c r="L36" s="149"/>
      <c r="M36" s="112"/>
      <c r="O36" s="51">
        <f t="shared" si="1"/>
        <v>23</v>
      </c>
      <c r="P36" s="168"/>
      <c r="Q36" s="152"/>
      <c r="R36" s="152"/>
      <c r="S36" s="152"/>
      <c r="T36" s="162"/>
      <c r="U36" s="163"/>
      <c r="V36" s="163"/>
      <c r="W36" s="184"/>
      <c r="X36" s="164"/>
      <c r="Y36" s="165"/>
      <c r="Z36" s="149"/>
      <c r="AA36" s="112"/>
      <c r="AC36" s="51">
        <f t="shared" si="2"/>
        <v>23</v>
      </c>
      <c r="AD36" s="168"/>
      <c r="AE36" s="152"/>
      <c r="AF36" s="152"/>
      <c r="AG36" s="152"/>
      <c r="AH36" s="162"/>
      <c r="AI36" s="163"/>
      <c r="AJ36" s="163"/>
      <c r="AK36" s="184"/>
      <c r="AL36" s="164"/>
      <c r="AM36" s="165"/>
      <c r="AN36" s="149"/>
      <c r="AO36" s="112"/>
      <c r="AQ36" s="51">
        <f t="shared" si="3"/>
        <v>23</v>
      </c>
      <c r="AR36" s="168"/>
      <c r="AS36" s="152"/>
      <c r="AT36" s="152"/>
      <c r="AU36" s="152"/>
      <c r="AV36" s="162"/>
      <c r="AW36" s="163"/>
      <c r="AX36" s="163"/>
      <c r="AY36" s="184"/>
      <c r="AZ36" s="164"/>
      <c r="BA36" s="165"/>
      <c r="BB36" s="149"/>
      <c r="BC36" s="112"/>
      <c r="BE36" s="51">
        <f t="shared" si="4"/>
        <v>23</v>
      </c>
      <c r="BF36" s="168"/>
      <c r="BG36" s="152"/>
      <c r="BH36" s="152"/>
      <c r="BI36" s="152"/>
      <c r="BJ36" s="162"/>
      <c r="BK36" s="163"/>
      <c r="BL36" s="163"/>
      <c r="BM36" s="184"/>
      <c r="BN36" s="164"/>
      <c r="BO36" s="165"/>
      <c r="BP36" s="149"/>
      <c r="BQ36" s="112"/>
    </row>
    <row r="37" spans="1:69" ht="15.75">
      <c r="A37" s="51">
        <f t="shared" si="0"/>
        <v>24</v>
      </c>
      <c r="B37" s="168"/>
      <c r="C37" s="152"/>
      <c r="D37" s="152"/>
      <c r="E37" s="152"/>
      <c r="F37" s="162"/>
      <c r="G37" s="163"/>
      <c r="H37" s="163"/>
      <c r="I37" s="184"/>
      <c r="J37" s="164"/>
      <c r="K37" s="165"/>
      <c r="L37" s="149"/>
      <c r="M37" s="112"/>
      <c r="O37" s="51">
        <f t="shared" si="1"/>
        <v>24</v>
      </c>
      <c r="P37" s="168"/>
      <c r="Q37" s="152"/>
      <c r="R37" s="152"/>
      <c r="S37" s="152"/>
      <c r="T37" s="162"/>
      <c r="U37" s="163"/>
      <c r="V37" s="163"/>
      <c r="W37" s="184"/>
      <c r="X37" s="164"/>
      <c r="Y37" s="165"/>
      <c r="Z37" s="149"/>
      <c r="AA37" s="112"/>
      <c r="AC37" s="51">
        <f t="shared" si="2"/>
        <v>24</v>
      </c>
      <c r="AD37" s="168"/>
      <c r="AE37" s="152"/>
      <c r="AF37" s="152"/>
      <c r="AG37" s="152"/>
      <c r="AH37" s="162"/>
      <c r="AI37" s="163"/>
      <c r="AJ37" s="163"/>
      <c r="AK37" s="184"/>
      <c r="AL37" s="164"/>
      <c r="AM37" s="165"/>
      <c r="AN37" s="149"/>
      <c r="AO37" s="112"/>
      <c r="AQ37" s="51">
        <f t="shared" si="3"/>
        <v>24</v>
      </c>
      <c r="AR37" s="168"/>
      <c r="AS37" s="152"/>
      <c r="AT37" s="152"/>
      <c r="AU37" s="152"/>
      <c r="AV37" s="162"/>
      <c r="AW37" s="163"/>
      <c r="AX37" s="163"/>
      <c r="AY37" s="184"/>
      <c r="AZ37" s="164"/>
      <c r="BA37" s="165"/>
      <c r="BB37" s="149"/>
      <c r="BC37" s="112"/>
      <c r="BE37" s="51">
        <f t="shared" si="4"/>
        <v>24</v>
      </c>
      <c r="BF37" s="168"/>
      <c r="BG37" s="152"/>
      <c r="BH37" s="152"/>
      <c r="BI37" s="152"/>
      <c r="BJ37" s="162"/>
      <c r="BK37" s="163"/>
      <c r="BL37" s="163"/>
      <c r="BM37" s="184"/>
      <c r="BN37" s="164"/>
      <c r="BO37" s="165"/>
      <c r="BP37" s="149"/>
      <c r="BQ37" s="112"/>
    </row>
    <row r="38" spans="1:69" ht="15.75">
      <c r="A38" s="51">
        <f t="shared" si="0"/>
        <v>25</v>
      </c>
      <c r="B38" s="168"/>
      <c r="C38" s="152"/>
      <c r="D38" s="152"/>
      <c r="E38" s="152"/>
      <c r="F38" s="162"/>
      <c r="G38" s="163"/>
      <c r="H38" s="163"/>
      <c r="I38" s="184"/>
      <c r="J38" s="164"/>
      <c r="K38" s="165"/>
      <c r="L38" s="149"/>
      <c r="M38" s="112"/>
      <c r="O38" s="51">
        <f t="shared" si="1"/>
        <v>25</v>
      </c>
      <c r="P38" s="168"/>
      <c r="Q38" s="152"/>
      <c r="R38" s="152"/>
      <c r="S38" s="152"/>
      <c r="T38" s="162"/>
      <c r="U38" s="163"/>
      <c r="V38" s="163"/>
      <c r="W38" s="184"/>
      <c r="X38" s="164"/>
      <c r="Y38" s="165"/>
      <c r="Z38" s="149"/>
      <c r="AA38" s="112"/>
      <c r="AC38" s="51">
        <f t="shared" si="2"/>
        <v>25</v>
      </c>
      <c r="AD38" s="168"/>
      <c r="AE38" s="152"/>
      <c r="AF38" s="152"/>
      <c r="AG38" s="152"/>
      <c r="AH38" s="162"/>
      <c r="AI38" s="163"/>
      <c r="AJ38" s="163"/>
      <c r="AK38" s="184"/>
      <c r="AL38" s="164"/>
      <c r="AM38" s="165"/>
      <c r="AN38" s="149"/>
      <c r="AO38" s="112"/>
      <c r="AQ38" s="51">
        <f t="shared" si="3"/>
        <v>25</v>
      </c>
      <c r="AR38" s="168"/>
      <c r="AS38" s="152"/>
      <c r="AT38" s="152"/>
      <c r="AU38" s="152"/>
      <c r="AV38" s="162"/>
      <c r="AW38" s="163"/>
      <c r="AX38" s="163"/>
      <c r="AY38" s="184"/>
      <c r="AZ38" s="164"/>
      <c r="BA38" s="165"/>
      <c r="BB38" s="149"/>
      <c r="BC38" s="112"/>
      <c r="BE38" s="51">
        <f t="shared" si="4"/>
        <v>25</v>
      </c>
      <c r="BF38" s="168"/>
      <c r="BG38" s="152"/>
      <c r="BH38" s="152"/>
      <c r="BI38" s="152"/>
      <c r="BJ38" s="162"/>
      <c r="BK38" s="163"/>
      <c r="BL38" s="163"/>
      <c r="BM38" s="184"/>
      <c r="BN38" s="164"/>
      <c r="BO38" s="165"/>
      <c r="BP38" s="149"/>
      <c r="BQ38" s="112"/>
    </row>
    <row r="39" spans="1:69" ht="15.75">
      <c r="A39" s="51">
        <f t="shared" si="0"/>
        <v>26</v>
      </c>
      <c r="B39" s="168"/>
      <c r="C39" s="152"/>
      <c r="D39" s="152"/>
      <c r="E39" s="152"/>
      <c r="F39" s="162"/>
      <c r="G39" s="163"/>
      <c r="H39" s="163"/>
      <c r="I39" s="184"/>
      <c r="J39" s="164"/>
      <c r="K39" s="165"/>
      <c r="L39" s="149"/>
      <c r="M39" s="112"/>
      <c r="O39" s="51">
        <f t="shared" si="1"/>
        <v>26</v>
      </c>
      <c r="P39" s="168"/>
      <c r="Q39" s="152"/>
      <c r="R39" s="152"/>
      <c r="S39" s="152"/>
      <c r="T39" s="162"/>
      <c r="U39" s="163"/>
      <c r="V39" s="163"/>
      <c r="W39" s="184"/>
      <c r="X39" s="164"/>
      <c r="Y39" s="165"/>
      <c r="Z39" s="149"/>
      <c r="AA39" s="112"/>
      <c r="AC39" s="51">
        <f t="shared" si="2"/>
        <v>26</v>
      </c>
      <c r="AD39" s="168"/>
      <c r="AE39" s="152"/>
      <c r="AF39" s="152"/>
      <c r="AG39" s="152"/>
      <c r="AH39" s="162"/>
      <c r="AI39" s="163"/>
      <c r="AJ39" s="163"/>
      <c r="AK39" s="184"/>
      <c r="AL39" s="164"/>
      <c r="AM39" s="165"/>
      <c r="AN39" s="149"/>
      <c r="AO39" s="112"/>
      <c r="AQ39" s="51">
        <f t="shared" si="3"/>
        <v>26</v>
      </c>
      <c r="AR39" s="168"/>
      <c r="AS39" s="152"/>
      <c r="AT39" s="152"/>
      <c r="AU39" s="152"/>
      <c r="AV39" s="162"/>
      <c r="AW39" s="163"/>
      <c r="AX39" s="163"/>
      <c r="AY39" s="184"/>
      <c r="AZ39" s="164"/>
      <c r="BA39" s="165"/>
      <c r="BB39" s="149"/>
      <c r="BC39" s="112"/>
      <c r="BE39" s="51">
        <f t="shared" si="4"/>
        <v>26</v>
      </c>
      <c r="BF39" s="168"/>
      <c r="BG39" s="152"/>
      <c r="BH39" s="152"/>
      <c r="BI39" s="152"/>
      <c r="BJ39" s="162"/>
      <c r="BK39" s="163"/>
      <c r="BL39" s="163"/>
      <c r="BM39" s="184"/>
      <c r="BN39" s="164"/>
      <c r="BO39" s="165"/>
      <c r="BP39" s="149"/>
      <c r="BQ39" s="112"/>
    </row>
    <row r="40" spans="1:69" ht="15.75">
      <c r="A40" s="51">
        <f t="shared" si="0"/>
        <v>27</v>
      </c>
      <c r="B40" s="168"/>
      <c r="C40" s="152"/>
      <c r="D40" s="152"/>
      <c r="E40" s="152"/>
      <c r="F40" s="162"/>
      <c r="G40" s="163"/>
      <c r="H40" s="163"/>
      <c r="I40" s="184"/>
      <c r="J40" s="164"/>
      <c r="K40" s="165"/>
      <c r="L40" s="149"/>
      <c r="M40" s="112"/>
      <c r="O40" s="51">
        <f t="shared" si="1"/>
        <v>27</v>
      </c>
      <c r="P40" s="168"/>
      <c r="Q40" s="152"/>
      <c r="R40" s="152"/>
      <c r="S40" s="152"/>
      <c r="T40" s="162"/>
      <c r="U40" s="163"/>
      <c r="V40" s="163"/>
      <c r="W40" s="184"/>
      <c r="X40" s="164"/>
      <c r="Y40" s="165"/>
      <c r="Z40" s="149"/>
      <c r="AA40" s="112"/>
      <c r="AC40" s="51">
        <f t="shared" si="2"/>
        <v>27</v>
      </c>
      <c r="AD40" s="168"/>
      <c r="AE40" s="152"/>
      <c r="AF40" s="152"/>
      <c r="AG40" s="152"/>
      <c r="AH40" s="162"/>
      <c r="AI40" s="163"/>
      <c r="AJ40" s="163"/>
      <c r="AK40" s="184"/>
      <c r="AL40" s="164"/>
      <c r="AM40" s="165"/>
      <c r="AN40" s="149"/>
      <c r="AO40" s="112"/>
      <c r="AQ40" s="51">
        <f t="shared" si="3"/>
        <v>27</v>
      </c>
      <c r="AR40" s="168"/>
      <c r="AS40" s="152"/>
      <c r="AT40" s="152"/>
      <c r="AU40" s="152"/>
      <c r="AV40" s="162"/>
      <c r="AW40" s="163"/>
      <c r="AX40" s="163"/>
      <c r="AY40" s="184"/>
      <c r="AZ40" s="164"/>
      <c r="BA40" s="165"/>
      <c r="BB40" s="149"/>
      <c r="BC40" s="112"/>
      <c r="BE40" s="51">
        <f t="shared" si="4"/>
        <v>27</v>
      </c>
      <c r="BF40" s="168"/>
      <c r="BG40" s="152"/>
      <c r="BH40" s="152"/>
      <c r="BI40" s="152"/>
      <c r="BJ40" s="162"/>
      <c r="BK40" s="163"/>
      <c r="BL40" s="163"/>
      <c r="BM40" s="184"/>
      <c r="BN40" s="164"/>
      <c r="BO40" s="165"/>
      <c r="BP40" s="149"/>
      <c r="BQ40" s="112"/>
    </row>
    <row r="41" spans="1:69" ht="15.75">
      <c r="A41" s="51">
        <f t="shared" si="0"/>
        <v>28</v>
      </c>
      <c r="B41" s="168"/>
      <c r="C41" s="152"/>
      <c r="D41" s="152"/>
      <c r="E41" s="152"/>
      <c r="F41" s="162"/>
      <c r="G41" s="163"/>
      <c r="H41" s="163"/>
      <c r="I41" s="184"/>
      <c r="J41" s="164"/>
      <c r="K41" s="165"/>
      <c r="L41" s="149"/>
      <c r="M41" s="112"/>
      <c r="O41" s="51">
        <f t="shared" si="1"/>
        <v>28</v>
      </c>
      <c r="P41" s="168"/>
      <c r="Q41" s="152"/>
      <c r="R41" s="152"/>
      <c r="S41" s="152"/>
      <c r="T41" s="162"/>
      <c r="U41" s="163"/>
      <c r="V41" s="163"/>
      <c r="W41" s="184"/>
      <c r="X41" s="164"/>
      <c r="Y41" s="165"/>
      <c r="Z41" s="149"/>
      <c r="AA41" s="112"/>
      <c r="AC41" s="51">
        <f t="shared" si="2"/>
        <v>28</v>
      </c>
      <c r="AD41" s="168"/>
      <c r="AE41" s="152"/>
      <c r="AF41" s="152"/>
      <c r="AG41" s="152"/>
      <c r="AH41" s="162"/>
      <c r="AI41" s="163"/>
      <c r="AJ41" s="163"/>
      <c r="AK41" s="184"/>
      <c r="AL41" s="164"/>
      <c r="AM41" s="165"/>
      <c r="AN41" s="149"/>
      <c r="AO41" s="112"/>
      <c r="AQ41" s="51">
        <f t="shared" si="3"/>
        <v>28</v>
      </c>
      <c r="AR41" s="168"/>
      <c r="AS41" s="152"/>
      <c r="AT41" s="152"/>
      <c r="AU41" s="152"/>
      <c r="AV41" s="162"/>
      <c r="AW41" s="163"/>
      <c r="AX41" s="163"/>
      <c r="AY41" s="184"/>
      <c r="AZ41" s="164"/>
      <c r="BA41" s="165"/>
      <c r="BB41" s="149"/>
      <c r="BC41" s="112"/>
      <c r="BE41" s="51">
        <f t="shared" si="4"/>
        <v>28</v>
      </c>
      <c r="BF41" s="168"/>
      <c r="BG41" s="152"/>
      <c r="BH41" s="152"/>
      <c r="BI41" s="152"/>
      <c r="BJ41" s="162"/>
      <c r="BK41" s="163"/>
      <c r="BL41" s="163"/>
      <c r="BM41" s="184"/>
      <c r="BN41" s="164"/>
      <c r="BO41" s="165"/>
      <c r="BP41" s="149"/>
      <c r="BQ41" s="112"/>
    </row>
    <row r="42" spans="1:69" ht="15.75">
      <c r="A42" s="51">
        <f aca="true" t="shared" si="5" ref="A42:A60">A41+1</f>
        <v>29</v>
      </c>
      <c r="B42" s="168"/>
      <c r="C42" s="152"/>
      <c r="D42" s="152"/>
      <c r="E42" s="152"/>
      <c r="F42" s="162"/>
      <c r="G42" s="163"/>
      <c r="H42" s="163"/>
      <c r="I42" s="184"/>
      <c r="J42" s="164"/>
      <c r="K42" s="165"/>
      <c r="L42" s="149"/>
      <c r="M42" s="112"/>
      <c r="O42" s="51">
        <f t="shared" si="1"/>
        <v>29</v>
      </c>
      <c r="P42" s="168"/>
      <c r="Q42" s="152"/>
      <c r="R42" s="152"/>
      <c r="S42" s="152"/>
      <c r="T42" s="162"/>
      <c r="U42" s="163"/>
      <c r="V42" s="163"/>
      <c r="W42" s="184"/>
      <c r="X42" s="164"/>
      <c r="Y42" s="165"/>
      <c r="Z42" s="149"/>
      <c r="AA42" s="112"/>
      <c r="AC42" s="51">
        <f t="shared" si="2"/>
        <v>29</v>
      </c>
      <c r="AD42" s="168"/>
      <c r="AE42" s="152"/>
      <c r="AF42" s="152"/>
      <c r="AG42" s="152"/>
      <c r="AH42" s="162"/>
      <c r="AI42" s="163"/>
      <c r="AJ42" s="163"/>
      <c r="AK42" s="184"/>
      <c r="AL42" s="164"/>
      <c r="AM42" s="165"/>
      <c r="AN42" s="149"/>
      <c r="AO42" s="112"/>
      <c r="AQ42" s="51">
        <f t="shared" si="3"/>
        <v>29</v>
      </c>
      <c r="AR42" s="168"/>
      <c r="AS42" s="152"/>
      <c r="AT42" s="152"/>
      <c r="AU42" s="152"/>
      <c r="AV42" s="162"/>
      <c r="AW42" s="163"/>
      <c r="AX42" s="163"/>
      <c r="AY42" s="184"/>
      <c r="AZ42" s="164"/>
      <c r="BA42" s="165"/>
      <c r="BB42" s="149"/>
      <c r="BC42" s="112"/>
      <c r="BE42" s="51">
        <f t="shared" si="4"/>
        <v>29</v>
      </c>
      <c r="BF42" s="168"/>
      <c r="BG42" s="152"/>
      <c r="BH42" s="152"/>
      <c r="BI42" s="152"/>
      <c r="BJ42" s="162"/>
      <c r="BK42" s="163"/>
      <c r="BL42" s="163"/>
      <c r="BM42" s="184"/>
      <c r="BN42" s="164"/>
      <c r="BO42" s="165"/>
      <c r="BP42" s="149"/>
      <c r="BQ42" s="112"/>
    </row>
    <row r="43" spans="1:69" ht="15.75">
      <c r="A43" s="51">
        <f t="shared" si="5"/>
        <v>30</v>
      </c>
      <c r="B43" s="168"/>
      <c r="C43" s="152"/>
      <c r="D43" s="152"/>
      <c r="E43" s="152"/>
      <c r="F43" s="162"/>
      <c r="G43" s="163"/>
      <c r="H43" s="163"/>
      <c r="I43" s="184"/>
      <c r="J43" s="164"/>
      <c r="K43" s="165"/>
      <c r="L43" s="149"/>
      <c r="M43" s="112"/>
      <c r="O43" s="51">
        <f t="shared" si="1"/>
        <v>30</v>
      </c>
      <c r="P43" s="168"/>
      <c r="Q43" s="152"/>
      <c r="R43" s="152"/>
      <c r="S43" s="152"/>
      <c r="T43" s="162"/>
      <c r="U43" s="163"/>
      <c r="V43" s="163"/>
      <c r="W43" s="184"/>
      <c r="X43" s="164"/>
      <c r="Y43" s="165"/>
      <c r="Z43" s="149"/>
      <c r="AA43" s="112"/>
      <c r="AC43" s="51">
        <f t="shared" si="2"/>
        <v>30</v>
      </c>
      <c r="AD43" s="168"/>
      <c r="AE43" s="152"/>
      <c r="AF43" s="152"/>
      <c r="AG43" s="152"/>
      <c r="AH43" s="162"/>
      <c r="AI43" s="163"/>
      <c r="AJ43" s="163"/>
      <c r="AK43" s="184"/>
      <c r="AL43" s="164"/>
      <c r="AM43" s="165"/>
      <c r="AN43" s="149"/>
      <c r="AO43" s="112"/>
      <c r="AQ43" s="51">
        <f t="shared" si="3"/>
        <v>30</v>
      </c>
      <c r="AR43" s="168"/>
      <c r="AS43" s="152"/>
      <c r="AT43" s="152"/>
      <c r="AU43" s="152"/>
      <c r="AV43" s="162"/>
      <c r="AW43" s="163"/>
      <c r="AX43" s="163"/>
      <c r="AY43" s="184"/>
      <c r="AZ43" s="164"/>
      <c r="BA43" s="165"/>
      <c r="BB43" s="149"/>
      <c r="BC43" s="112"/>
      <c r="BE43" s="51">
        <f t="shared" si="4"/>
        <v>30</v>
      </c>
      <c r="BF43" s="168"/>
      <c r="BG43" s="152"/>
      <c r="BH43" s="152"/>
      <c r="BI43" s="152"/>
      <c r="BJ43" s="162"/>
      <c r="BK43" s="163"/>
      <c r="BL43" s="163"/>
      <c r="BM43" s="184"/>
      <c r="BN43" s="164"/>
      <c r="BO43" s="165"/>
      <c r="BP43" s="149"/>
      <c r="BQ43" s="112"/>
    </row>
    <row r="44" spans="1:69" ht="15.75">
      <c r="A44" s="51">
        <f t="shared" si="5"/>
        <v>31</v>
      </c>
      <c r="B44" s="168"/>
      <c r="C44" s="152"/>
      <c r="D44" s="152"/>
      <c r="E44" s="152"/>
      <c r="F44" s="162"/>
      <c r="G44" s="163"/>
      <c r="H44" s="163"/>
      <c r="I44" s="184"/>
      <c r="J44" s="164"/>
      <c r="K44" s="165"/>
      <c r="L44" s="149"/>
      <c r="M44" s="112"/>
      <c r="O44" s="51">
        <f t="shared" si="1"/>
        <v>31</v>
      </c>
      <c r="P44" s="168"/>
      <c r="Q44" s="152"/>
      <c r="R44" s="152"/>
      <c r="S44" s="152"/>
      <c r="T44" s="162"/>
      <c r="U44" s="163"/>
      <c r="V44" s="163"/>
      <c r="W44" s="184"/>
      <c r="X44" s="164"/>
      <c r="Y44" s="165"/>
      <c r="Z44" s="149"/>
      <c r="AA44" s="112"/>
      <c r="AC44" s="51">
        <f t="shared" si="2"/>
        <v>31</v>
      </c>
      <c r="AD44" s="168"/>
      <c r="AE44" s="152"/>
      <c r="AF44" s="152"/>
      <c r="AG44" s="152"/>
      <c r="AH44" s="162"/>
      <c r="AI44" s="163"/>
      <c r="AJ44" s="163"/>
      <c r="AK44" s="184"/>
      <c r="AL44" s="164"/>
      <c r="AM44" s="165"/>
      <c r="AN44" s="149"/>
      <c r="AO44" s="112"/>
      <c r="AQ44" s="51">
        <f t="shared" si="3"/>
        <v>31</v>
      </c>
      <c r="AR44" s="168"/>
      <c r="AS44" s="152"/>
      <c r="AT44" s="152"/>
      <c r="AU44" s="152"/>
      <c r="AV44" s="162"/>
      <c r="AW44" s="163"/>
      <c r="AX44" s="163"/>
      <c r="AY44" s="184"/>
      <c r="AZ44" s="164"/>
      <c r="BA44" s="165"/>
      <c r="BB44" s="149"/>
      <c r="BC44" s="112"/>
      <c r="BE44" s="51">
        <f t="shared" si="4"/>
        <v>31</v>
      </c>
      <c r="BF44" s="168"/>
      <c r="BG44" s="152"/>
      <c r="BH44" s="152"/>
      <c r="BI44" s="152"/>
      <c r="BJ44" s="162"/>
      <c r="BK44" s="163"/>
      <c r="BL44" s="163"/>
      <c r="BM44" s="184"/>
      <c r="BN44" s="164"/>
      <c r="BO44" s="165"/>
      <c r="BP44" s="149"/>
      <c r="BQ44" s="112"/>
    </row>
    <row r="45" spans="1:69" ht="15.75">
      <c r="A45" s="51">
        <f t="shared" si="5"/>
        <v>32</v>
      </c>
      <c r="B45" s="168"/>
      <c r="C45" s="152"/>
      <c r="D45" s="152"/>
      <c r="E45" s="152"/>
      <c r="F45" s="162"/>
      <c r="G45" s="163"/>
      <c r="H45" s="163"/>
      <c r="I45" s="184"/>
      <c r="J45" s="164"/>
      <c r="K45" s="165"/>
      <c r="L45" s="149"/>
      <c r="M45" s="112"/>
      <c r="O45" s="51">
        <f t="shared" si="1"/>
        <v>32</v>
      </c>
      <c r="P45" s="168"/>
      <c r="Q45" s="152"/>
      <c r="R45" s="152"/>
      <c r="S45" s="152"/>
      <c r="T45" s="162"/>
      <c r="U45" s="163"/>
      <c r="V45" s="163"/>
      <c r="W45" s="184"/>
      <c r="X45" s="164"/>
      <c r="Y45" s="165"/>
      <c r="Z45" s="149"/>
      <c r="AA45" s="112"/>
      <c r="AC45" s="51">
        <f t="shared" si="2"/>
        <v>32</v>
      </c>
      <c r="AD45" s="168"/>
      <c r="AE45" s="152"/>
      <c r="AF45" s="152"/>
      <c r="AG45" s="152"/>
      <c r="AH45" s="162"/>
      <c r="AI45" s="163"/>
      <c r="AJ45" s="163"/>
      <c r="AK45" s="184"/>
      <c r="AL45" s="164"/>
      <c r="AM45" s="165"/>
      <c r="AN45" s="149"/>
      <c r="AO45" s="112"/>
      <c r="AQ45" s="51">
        <f t="shared" si="3"/>
        <v>32</v>
      </c>
      <c r="AR45" s="168"/>
      <c r="AS45" s="152"/>
      <c r="AT45" s="152"/>
      <c r="AU45" s="152"/>
      <c r="AV45" s="162"/>
      <c r="AW45" s="163"/>
      <c r="AX45" s="163"/>
      <c r="AY45" s="184"/>
      <c r="AZ45" s="164"/>
      <c r="BA45" s="165"/>
      <c r="BB45" s="149"/>
      <c r="BC45" s="112"/>
      <c r="BE45" s="51">
        <f t="shared" si="4"/>
        <v>32</v>
      </c>
      <c r="BF45" s="168"/>
      <c r="BG45" s="152"/>
      <c r="BH45" s="152"/>
      <c r="BI45" s="152"/>
      <c r="BJ45" s="162"/>
      <c r="BK45" s="163"/>
      <c r="BL45" s="163"/>
      <c r="BM45" s="184"/>
      <c r="BN45" s="164"/>
      <c r="BO45" s="165"/>
      <c r="BP45" s="149"/>
      <c r="BQ45" s="112"/>
    </row>
    <row r="46" spans="1:69" ht="15.75">
      <c r="A46" s="51">
        <f t="shared" si="5"/>
        <v>33</v>
      </c>
      <c r="B46" s="168"/>
      <c r="C46" s="152"/>
      <c r="D46" s="152"/>
      <c r="E46" s="152"/>
      <c r="F46" s="162"/>
      <c r="G46" s="163"/>
      <c r="H46" s="163"/>
      <c r="I46" s="184"/>
      <c r="J46" s="164"/>
      <c r="K46" s="165"/>
      <c r="L46" s="149"/>
      <c r="M46" s="112"/>
      <c r="O46" s="51">
        <f t="shared" si="1"/>
        <v>33</v>
      </c>
      <c r="P46" s="168"/>
      <c r="Q46" s="152"/>
      <c r="R46" s="152"/>
      <c r="S46" s="152"/>
      <c r="T46" s="162"/>
      <c r="U46" s="163"/>
      <c r="V46" s="163"/>
      <c r="W46" s="184"/>
      <c r="X46" s="164"/>
      <c r="Y46" s="165"/>
      <c r="Z46" s="149"/>
      <c r="AA46" s="112"/>
      <c r="AC46" s="51">
        <f t="shared" si="2"/>
        <v>33</v>
      </c>
      <c r="AD46" s="168"/>
      <c r="AE46" s="152"/>
      <c r="AF46" s="152"/>
      <c r="AG46" s="152"/>
      <c r="AH46" s="162"/>
      <c r="AI46" s="163"/>
      <c r="AJ46" s="163"/>
      <c r="AK46" s="184"/>
      <c r="AL46" s="164"/>
      <c r="AM46" s="165"/>
      <c r="AN46" s="149"/>
      <c r="AO46" s="112"/>
      <c r="AQ46" s="51">
        <f t="shared" si="3"/>
        <v>33</v>
      </c>
      <c r="AR46" s="168"/>
      <c r="AS46" s="152"/>
      <c r="AT46" s="152"/>
      <c r="AU46" s="152"/>
      <c r="AV46" s="162"/>
      <c r="AW46" s="163"/>
      <c r="AX46" s="163"/>
      <c r="AY46" s="184"/>
      <c r="AZ46" s="164"/>
      <c r="BA46" s="165"/>
      <c r="BB46" s="149"/>
      <c r="BC46" s="112"/>
      <c r="BE46" s="51">
        <f t="shared" si="4"/>
        <v>33</v>
      </c>
      <c r="BF46" s="168"/>
      <c r="BG46" s="152"/>
      <c r="BH46" s="152"/>
      <c r="BI46" s="152"/>
      <c r="BJ46" s="162"/>
      <c r="BK46" s="163"/>
      <c r="BL46" s="163"/>
      <c r="BM46" s="184"/>
      <c r="BN46" s="164"/>
      <c r="BO46" s="165"/>
      <c r="BP46" s="149"/>
      <c r="BQ46" s="112"/>
    </row>
    <row r="47" spans="1:69" ht="15.75">
      <c r="A47" s="51">
        <f t="shared" si="5"/>
        <v>34</v>
      </c>
      <c r="B47" s="168"/>
      <c r="C47" s="152"/>
      <c r="D47" s="152"/>
      <c r="E47" s="152"/>
      <c r="F47" s="162"/>
      <c r="G47" s="163"/>
      <c r="H47" s="163"/>
      <c r="I47" s="184"/>
      <c r="J47" s="164"/>
      <c r="K47" s="165"/>
      <c r="L47" s="149"/>
      <c r="M47" s="112"/>
      <c r="O47" s="51">
        <f t="shared" si="1"/>
        <v>34</v>
      </c>
      <c r="P47" s="168"/>
      <c r="Q47" s="152"/>
      <c r="R47" s="152"/>
      <c r="S47" s="152"/>
      <c r="T47" s="162"/>
      <c r="U47" s="163"/>
      <c r="V47" s="163"/>
      <c r="W47" s="184"/>
      <c r="X47" s="164"/>
      <c r="Y47" s="165"/>
      <c r="Z47" s="149"/>
      <c r="AA47" s="112"/>
      <c r="AC47" s="51">
        <f t="shared" si="2"/>
        <v>34</v>
      </c>
      <c r="AD47" s="168"/>
      <c r="AE47" s="152"/>
      <c r="AF47" s="152"/>
      <c r="AG47" s="152"/>
      <c r="AH47" s="162"/>
      <c r="AI47" s="163"/>
      <c r="AJ47" s="163"/>
      <c r="AK47" s="184"/>
      <c r="AL47" s="164"/>
      <c r="AM47" s="165"/>
      <c r="AN47" s="149"/>
      <c r="AO47" s="112"/>
      <c r="AQ47" s="51">
        <f t="shared" si="3"/>
        <v>34</v>
      </c>
      <c r="AR47" s="168"/>
      <c r="AS47" s="152"/>
      <c r="AT47" s="152"/>
      <c r="AU47" s="152"/>
      <c r="AV47" s="162"/>
      <c r="AW47" s="163"/>
      <c r="AX47" s="163"/>
      <c r="AY47" s="184"/>
      <c r="AZ47" s="164"/>
      <c r="BA47" s="165"/>
      <c r="BB47" s="149"/>
      <c r="BC47" s="112"/>
      <c r="BE47" s="51">
        <f t="shared" si="4"/>
        <v>34</v>
      </c>
      <c r="BF47" s="168"/>
      <c r="BG47" s="152"/>
      <c r="BH47" s="152"/>
      <c r="BI47" s="152"/>
      <c r="BJ47" s="162"/>
      <c r="BK47" s="163"/>
      <c r="BL47" s="163"/>
      <c r="BM47" s="184"/>
      <c r="BN47" s="164"/>
      <c r="BO47" s="165"/>
      <c r="BP47" s="149"/>
      <c r="BQ47" s="112"/>
    </row>
    <row r="48" spans="1:69" ht="15.75">
      <c r="A48" s="51">
        <f t="shared" si="5"/>
        <v>35</v>
      </c>
      <c r="B48" s="168"/>
      <c r="C48" s="152"/>
      <c r="D48" s="152"/>
      <c r="E48" s="152"/>
      <c r="F48" s="162"/>
      <c r="G48" s="163"/>
      <c r="H48" s="163"/>
      <c r="I48" s="184"/>
      <c r="J48" s="164"/>
      <c r="K48" s="165"/>
      <c r="L48" s="149"/>
      <c r="M48" s="112"/>
      <c r="O48" s="51">
        <f t="shared" si="1"/>
        <v>35</v>
      </c>
      <c r="P48" s="168"/>
      <c r="Q48" s="152"/>
      <c r="R48" s="152"/>
      <c r="S48" s="152"/>
      <c r="T48" s="162"/>
      <c r="U48" s="163"/>
      <c r="V48" s="163"/>
      <c r="W48" s="184"/>
      <c r="X48" s="164"/>
      <c r="Y48" s="165"/>
      <c r="Z48" s="149"/>
      <c r="AA48" s="112"/>
      <c r="AC48" s="51">
        <f t="shared" si="2"/>
        <v>35</v>
      </c>
      <c r="AD48" s="168"/>
      <c r="AE48" s="152"/>
      <c r="AF48" s="152"/>
      <c r="AG48" s="152"/>
      <c r="AH48" s="162"/>
      <c r="AI48" s="163"/>
      <c r="AJ48" s="163"/>
      <c r="AK48" s="184"/>
      <c r="AL48" s="164"/>
      <c r="AM48" s="165"/>
      <c r="AN48" s="149"/>
      <c r="AO48" s="112"/>
      <c r="AQ48" s="51">
        <f t="shared" si="3"/>
        <v>35</v>
      </c>
      <c r="AR48" s="168"/>
      <c r="AS48" s="152"/>
      <c r="AT48" s="152"/>
      <c r="AU48" s="152"/>
      <c r="AV48" s="162"/>
      <c r="AW48" s="163"/>
      <c r="AX48" s="163"/>
      <c r="AY48" s="184"/>
      <c r="AZ48" s="164"/>
      <c r="BA48" s="165"/>
      <c r="BB48" s="149"/>
      <c r="BC48" s="112"/>
      <c r="BE48" s="51">
        <f t="shared" si="4"/>
        <v>35</v>
      </c>
      <c r="BF48" s="168"/>
      <c r="BG48" s="152"/>
      <c r="BH48" s="152"/>
      <c r="BI48" s="152"/>
      <c r="BJ48" s="162"/>
      <c r="BK48" s="163"/>
      <c r="BL48" s="163"/>
      <c r="BM48" s="184"/>
      <c r="BN48" s="164"/>
      <c r="BO48" s="165"/>
      <c r="BP48" s="149"/>
      <c r="BQ48" s="112"/>
    </row>
    <row r="49" spans="1:69" ht="15.75">
      <c r="A49" s="51">
        <f t="shared" si="5"/>
        <v>36</v>
      </c>
      <c r="B49" s="168"/>
      <c r="C49" s="152"/>
      <c r="D49" s="152"/>
      <c r="E49" s="152"/>
      <c r="F49" s="162"/>
      <c r="G49" s="163"/>
      <c r="H49" s="163"/>
      <c r="I49" s="184"/>
      <c r="J49" s="164"/>
      <c r="K49" s="165"/>
      <c r="L49" s="149"/>
      <c r="M49" s="112"/>
      <c r="O49" s="51">
        <f t="shared" si="1"/>
        <v>36</v>
      </c>
      <c r="P49" s="168"/>
      <c r="Q49" s="152"/>
      <c r="R49" s="152"/>
      <c r="S49" s="152"/>
      <c r="T49" s="162"/>
      <c r="U49" s="163"/>
      <c r="V49" s="163"/>
      <c r="W49" s="184"/>
      <c r="X49" s="164"/>
      <c r="Y49" s="165"/>
      <c r="Z49" s="149"/>
      <c r="AA49" s="112"/>
      <c r="AC49" s="51">
        <f t="shared" si="2"/>
        <v>36</v>
      </c>
      <c r="AD49" s="168"/>
      <c r="AE49" s="152"/>
      <c r="AF49" s="152"/>
      <c r="AG49" s="152"/>
      <c r="AH49" s="162"/>
      <c r="AI49" s="163"/>
      <c r="AJ49" s="163"/>
      <c r="AK49" s="184"/>
      <c r="AL49" s="164"/>
      <c r="AM49" s="165"/>
      <c r="AN49" s="149"/>
      <c r="AO49" s="112"/>
      <c r="AQ49" s="51">
        <f t="shared" si="3"/>
        <v>36</v>
      </c>
      <c r="AR49" s="168"/>
      <c r="AS49" s="152"/>
      <c r="AT49" s="152"/>
      <c r="AU49" s="152"/>
      <c r="AV49" s="162"/>
      <c r="AW49" s="163"/>
      <c r="AX49" s="163"/>
      <c r="AY49" s="184"/>
      <c r="AZ49" s="164"/>
      <c r="BA49" s="165"/>
      <c r="BB49" s="149"/>
      <c r="BC49" s="112"/>
      <c r="BE49" s="51">
        <f t="shared" si="4"/>
        <v>36</v>
      </c>
      <c r="BF49" s="168"/>
      <c r="BG49" s="152"/>
      <c r="BH49" s="152"/>
      <c r="BI49" s="152"/>
      <c r="BJ49" s="162"/>
      <c r="BK49" s="163"/>
      <c r="BL49" s="163"/>
      <c r="BM49" s="184"/>
      <c r="BN49" s="164"/>
      <c r="BO49" s="165"/>
      <c r="BP49" s="149"/>
      <c r="BQ49" s="112"/>
    </row>
    <row r="50" spans="1:69" ht="15.75">
      <c r="A50" s="51">
        <f t="shared" si="5"/>
        <v>37</v>
      </c>
      <c r="B50" s="168"/>
      <c r="C50" s="152"/>
      <c r="D50" s="152"/>
      <c r="E50" s="152"/>
      <c r="F50" s="162"/>
      <c r="G50" s="163"/>
      <c r="H50" s="163"/>
      <c r="I50" s="184"/>
      <c r="J50" s="164"/>
      <c r="K50" s="165"/>
      <c r="L50" s="149"/>
      <c r="M50" s="112"/>
      <c r="O50" s="51">
        <f t="shared" si="1"/>
        <v>37</v>
      </c>
      <c r="P50" s="168"/>
      <c r="Q50" s="152"/>
      <c r="R50" s="152"/>
      <c r="S50" s="152"/>
      <c r="T50" s="162"/>
      <c r="U50" s="163"/>
      <c r="V50" s="163"/>
      <c r="W50" s="184"/>
      <c r="X50" s="164"/>
      <c r="Y50" s="165"/>
      <c r="Z50" s="149"/>
      <c r="AA50" s="112"/>
      <c r="AC50" s="51">
        <f t="shared" si="2"/>
        <v>37</v>
      </c>
      <c r="AD50" s="168"/>
      <c r="AE50" s="152"/>
      <c r="AF50" s="152"/>
      <c r="AG50" s="152"/>
      <c r="AH50" s="162"/>
      <c r="AI50" s="163"/>
      <c r="AJ50" s="163"/>
      <c r="AK50" s="184"/>
      <c r="AL50" s="164"/>
      <c r="AM50" s="165"/>
      <c r="AN50" s="149"/>
      <c r="AO50" s="112"/>
      <c r="AQ50" s="51">
        <f t="shared" si="3"/>
        <v>37</v>
      </c>
      <c r="AR50" s="168"/>
      <c r="AS50" s="152"/>
      <c r="AT50" s="152"/>
      <c r="AU50" s="152"/>
      <c r="AV50" s="162"/>
      <c r="AW50" s="163"/>
      <c r="AX50" s="163"/>
      <c r="AY50" s="184"/>
      <c r="AZ50" s="164"/>
      <c r="BA50" s="165"/>
      <c r="BB50" s="149"/>
      <c r="BC50" s="112"/>
      <c r="BE50" s="51">
        <f t="shared" si="4"/>
        <v>37</v>
      </c>
      <c r="BF50" s="168"/>
      <c r="BG50" s="152"/>
      <c r="BH50" s="152"/>
      <c r="BI50" s="152"/>
      <c r="BJ50" s="162"/>
      <c r="BK50" s="163"/>
      <c r="BL50" s="163"/>
      <c r="BM50" s="184"/>
      <c r="BN50" s="164"/>
      <c r="BO50" s="165"/>
      <c r="BP50" s="149"/>
      <c r="BQ50" s="112"/>
    </row>
    <row r="51" spans="1:69" ht="15.75">
      <c r="A51" s="51">
        <f t="shared" si="5"/>
        <v>38</v>
      </c>
      <c r="B51" s="168"/>
      <c r="C51" s="152"/>
      <c r="D51" s="152"/>
      <c r="E51" s="152"/>
      <c r="F51" s="162"/>
      <c r="G51" s="163"/>
      <c r="H51" s="163"/>
      <c r="I51" s="184"/>
      <c r="J51" s="164"/>
      <c r="K51" s="165"/>
      <c r="L51" s="149"/>
      <c r="M51" s="112"/>
      <c r="O51" s="51">
        <f t="shared" si="1"/>
        <v>38</v>
      </c>
      <c r="P51" s="168"/>
      <c r="Q51" s="152"/>
      <c r="R51" s="152"/>
      <c r="S51" s="152"/>
      <c r="T51" s="162"/>
      <c r="U51" s="163"/>
      <c r="V51" s="163"/>
      <c r="W51" s="184"/>
      <c r="X51" s="164"/>
      <c r="Y51" s="165"/>
      <c r="Z51" s="149"/>
      <c r="AA51" s="112"/>
      <c r="AC51" s="51">
        <f t="shared" si="2"/>
        <v>38</v>
      </c>
      <c r="AD51" s="168"/>
      <c r="AE51" s="152"/>
      <c r="AF51" s="152"/>
      <c r="AG51" s="152"/>
      <c r="AH51" s="162"/>
      <c r="AI51" s="163"/>
      <c r="AJ51" s="163"/>
      <c r="AK51" s="184"/>
      <c r="AL51" s="164"/>
      <c r="AM51" s="165"/>
      <c r="AN51" s="149"/>
      <c r="AO51" s="112"/>
      <c r="AQ51" s="51">
        <f t="shared" si="3"/>
        <v>38</v>
      </c>
      <c r="AR51" s="168"/>
      <c r="AS51" s="152"/>
      <c r="AT51" s="152"/>
      <c r="AU51" s="152"/>
      <c r="AV51" s="162"/>
      <c r="AW51" s="163"/>
      <c r="AX51" s="163"/>
      <c r="AY51" s="184"/>
      <c r="AZ51" s="164"/>
      <c r="BA51" s="165"/>
      <c r="BB51" s="149"/>
      <c r="BC51" s="112"/>
      <c r="BE51" s="51">
        <f t="shared" si="4"/>
        <v>38</v>
      </c>
      <c r="BF51" s="168"/>
      <c r="BG51" s="152"/>
      <c r="BH51" s="152"/>
      <c r="BI51" s="152"/>
      <c r="BJ51" s="162"/>
      <c r="BK51" s="163"/>
      <c r="BL51" s="163"/>
      <c r="BM51" s="184"/>
      <c r="BN51" s="164"/>
      <c r="BO51" s="165"/>
      <c r="BP51" s="149"/>
      <c r="BQ51" s="112"/>
    </row>
    <row r="52" spans="1:69" ht="15.75">
      <c r="A52" s="51">
        <f t="shared" si="5"/>
        <v>39</v>
      </c>
      <c r="B52" s="168"/>
      <c r="C52" s="152"/>
      <c r="D52" s="152"/>
      <c r="E52" s="152"/>
      <c r="F52" s="162"/>
      <c r="G52" s="163"/>
      <c r="H52" s="163"/>
      <c r="I52" s="184"/>
      <c r="J52" s="164"/>
      <c r="K52" s="165"/>
      <c r="L52" s="149"/>
      <c r="M52" s="112"/>
      <c r="O52" s="51">
        <f t="shared" si="1"/>
        <v>39</v>
      </c>
      <c r="P52" s="168"/>
      <c r="Q52" s="152"/>
      <c r="R52" s="152"/>
      <c r="S52" s="152"/>
      <c r="T52" s="162"/>
      <c r="U52" s="163"/>
      <c r="V52" s="163"/>
      <c r="W52" s="184"/>
      <c r="X52" s="164"/>
      <c r="Y52" s="165"/>
      <c r="Z52" s="149"/>
      <c r="AA52" s="112"/>
      <c r="AC52" s="51">
        <f t="shared" si="2"/>
        <v>39</v>
      </c>
      <c r="AD52" s="168"/>
      <c r="AE52" s="152"/>
      <c r="AF52" s="152"/>
      <c r="AG52" s="152"/>
      <c r="AH52" s="162"/>
      <c r="AI52" s="163"/>
      <c r="AJ52" s="163"/>
      <c r="AK52" s="184"/>
      <c r="AL52" s="164"/>
      <c r="AM52" s="165"/>
      <c r="AN52" s="149"/>
      <c r="AO52" s="112"/>
      <c r="AQ52" s="51">
        <f t="shared" si="3"/>
        <v>39</v>
      </c>
      <c r="AR52" s="168"/>
      <c r="AS52" s="152"/>
      <c r="AT52" s="152"/>
      <c r="AU52" s="152"/>
      <c r="AV52" s="162"/>
      <c r="AW52" s="163"/>
      <c r="AX52" s="163"/>
      <c r="AY52" s="184"/>
      <c r="AZ52" s="164"/>
      <c r="BA52" s="165"/>
      <c r="BB52" s="149"/>
      <c r="BC52" s="112"/>
      <c r="BE52" s="51">
        <f t="shared" si="4"/>
        <v>39</v>
      </c>
      <c r="BF52" s="168"/>
      <c r="BG52" s="152"/>
      <c r="BH52" s="152"/>
      <c r="BI52" s="152"/>
      <c r="BJ52" s="162"/>
      <c r="BK52" s="163"/>
      <c r="BL52" s="163"/>
      <c r="BM52" s="184"/>
      <c r="BN52" s="164"/>
      <c r="BO52" s="165"/>
      <c r="BP52" s="149"/>
      <c r="BQ52" s="112"/>
    </row>
    <row r="53" spans="1:69" ht="15.75">
      <c r="A53" s="51">
        <f t="shared" si="5"/>
        <v>40</v>
      </c>
      <c r="B53" s="168"/>
      <c r="C53" s="152"/>
      <c r="D53" s="152"/>
      <c r="E53" s="152"/>
      <c r="F53" s="162"/>
      <c r="G53" s="163"/>
      <c r="H53" s="163"/>
      <c r="I53" s="184"/>
      <c r="J53" s="164"/>
      <c r="K53" s="165"/>
      <c r="L53" s="149"/>
      <c r="M53" s="112"/>
      <c r="O53" s="51">
        <f t="shared" si="1"/>
        <v>40</v>
      </c>
      <c r="P53" s="168"/>
      <c r="Q53" s="152"/>
      <c r="R53" s="152"/>
      <c r="S53" s="152"/>
      <c r="T53" s="162"/>
      <c r="U53" s="163"/>
      <c r="V53" s="163"/>
      <c r="W53" s="184"/>
      <c r="X53" s="164"/>
      <c r="Y53" s="165"/>
      <c r="Z53" s="149"/>
      <c r="AA53" s="112"/>
      <c r="AC53" s="51">
        <f t="shared" si="2"/>
        <v>40</v>
      </c>
      <c r="AD53" s="168"/>
      <c r="AE53" s="152"/>
      <c r="AF53" s="152"/>
      <c r="AG53" s="152"/>
      <c r="AH53" s="162"/>
      <c r="AI53" s="163"/>
      <c r="AJ53" s="163"/>
      <c r="AK53" s="184"/>
      <c r="AL53" s="164"/>
      <c r="AM53" s="165"/>
      <c r="AN53" s="149"/>
      <c r="AO53" s="112"/>
      <c r="AQ53" s="51">
        <f t="shared" si="3"/>
        <v>40</v>
      </c>
      <c r="AR53" s="168"/>
      <c r="AS53" s="152"/>
      <c r="AT53" s="152"/>
      <c r="AU53" s="152"/>
      <c r="AV53" s="162"/>
      <c r="AW53" s="163"/>
      <c r="AX53" s="163"/>
      <c r="AY53" s="184"/>
      <c r="AZ53" s="164"/>
      <c r="BA53" s="165"/>
      <c r="BB53" s="149"/>
      <c r="BC53" s="112"/>
      <c r="BE53" s="51">
        <f t="shared" si="4"/>
        <v>40</v>
      </c>
      <c r="BF53" s="168"/>
      <c r="BG53" s="152"/>
      <c r="BH53" s="152"/>
      <c r="BI53" s="152"/>
      <c r="BJ53" s="162"/>
      <c r="BK53" s="163"/>
      <c r="BL53" s="163"/>
      <c r="BM53" s="184"/>
      <c r="BN53" s="164"/>
      <c r="BO53" s="165"/>
      <c r="BP53" s="149"/>
      <c r="BQ53" s="112"/>
    </row>
    <row r="54" spans="1:69" ht="15.75">
      <c r="A54" s="51">
        <f t="shared" si="5"/>
        <v>41</v>
      </c>
      <c r="B54" s="168"/>
      <c r="C54" s="152"/>
      <c r="D54" s="152"/>
      <c r="E54" s="152"/>
      <c r="F54" s="162"/>
      <c r="G54" s="163"/>
      <c r="H54" s="163"/>
      <c r="I54" s="184"/>
      <c r="J54" s="164"/>
      <c r="K54" s="165"/>
      <c r="L54" s="149"/>
      <c r="M54" s="112"/>
      <c r="O54" s="51">
        <f t="shared" si="1"/>
        <v>41</v>
      </c>
      <c r="P54" s="168"/>
      <c r="Q54" s="152"/>
      <c r="R54" s="152"/>
      <c r="S54" s="152"/>
      <c r="T54" s="162"/>
      <c r="U54" s="163"/>
      <c r="V54" s="163"/>
      <c r="W54" s="184"/>
      <c r="X54" s="164"/>
      <c r="Y54" s="165"/>
      <c r="Z54" s="149"/>
      <c r="AA54" s="112"/>
      <c r="AC54" s="51">
        <f t="shared" si="2"/>
        <v>41</v>
      </c>
      <c r="AD54" s="168"/>
      <c r="AE54" s="152"/>
      <c r="AF54" s="152"/>
      <c r="AG54" s="152"/>
      <c r="AH54" s="162"/>
      <c r="AI54" s="163"/>
      <c r="AJ54" s="163"/>
      <c r="AK54" s="184"/>
      <c r="AL54" s="164"/>
      <c r="AM54" s="165"/>
      <c r="AN54" s="149"/>
      <c r="AO54" s="112"/>
      <c r="AQ54" s="51">
        <f t="shared" si="3"/>
        <v>41</v>
      </c>
      <c r="AR54" s="168"/>
      <c r="AS54" s="152"/>
      <c r="AT54" s="152"/>
      <c r="AU54" s="152"/>
      <c r="AV54" s="162"/>
      <c r="AW54" s="163"/>
      <c r="AX54" s="163"/>
      <c r="AY54" s="184"/>
      <c r="AZ54" s="164"/>
      <c r="BA54" s="165"/>
      <c r="BB54" s="149"/>
      <c r="BC54" s="112"/>
      <c r="BE54" s="51">
        <f t="shared" si="4"/>
        <v>41</v>
      </c>
      <c r="BF54" s="168"/>
      <c r="BG54" s="152"/>
      <c r="BH54" s="152"/>
      <c r="BI54" s="152"/>
      <c r="BJ54" s="162"/>
      <c r="BK54" s="163"/>
      <c r="BL54" s="163"/>
      <c r="BM54" s="184"/>
      <c r="BN54" s="164"/>
      <c r="BO54" s="165"/>
      <c r="BP54" s="149"/>
      <c r="BQ54" s="112"/>
    </row>
    <row r="55" spans="1:69" ht="15.75">
      <c r="A55" s="51">
        <f t="shared" si="5"/>
        <v>42</v>
      </c>
      <c r="B55" s="168"/>
      <c r="C55" s="152"/>
      <c r="D55" s="152"/>
      <c r="E55" s="152"/>
      <c r="F55" s="162"/>
      <c r="G55" s="163"/>
      <c r="H55" s="163"/>
      <c r="I55" s="184"/>
      <c r="J55" s="164"/>
      <c r="K55" s="165"/>
      <c r="L55" s="149"/>
      <c r="M55" s="112"/>
      <c r="O55" s="51">
        <f t="shared" si="1"/>
        <v>42</v>
      </c>
      <c r="P55" s="168"/>
      <c r="Q55" s="152"/>
      <c r="R55" s="152"/>
      <c r="S55" s="152"/>
      <c r="T55" s="162"/>
      <c r="U55" s="163"/>
      <c r="V55" s="163"/>
      <c r="W55" s="184"/>
      <c r="X55" s="164"/>
      <c r="Y55" s="165"/>
      <c r="Z55" s="149"/>
      <c r="AA55" s="112"/>
      <c r="AC55" s="51">
        <f t="shared" si="2"/>
        <v>42</v>
      </c>
      <c r="AD55" s="168"/>
      <c r="AE55" s="152"/>
      <c r="AF55" s="152"/>
      <c r="AG55" s="152"/>
      <c r="AH55" s="162"/>
      <c r="AI55" s="163"/>
      <c r="AJ55" s="163"/>
      <c r="AK55" s="184"/>
      <c r="AL55" s="164"/>
      <c r="AM55" s="165"/>
      <c r="AN55" s="149"/>
      <c r="AO55" s="112"/>
      <c r="AQ55" s="51">
        <f t="shared" si="3"/>
        <v>42</v>
      </c>
      <c r="AR55" s="168"/>
      <c r="AS55" s="152"/>
      <c r="AT55" s="152"/>
      <c r="AU55" s="152"/>
      <c r="AV55" s="162"/>
      <c r="AW55" s="163"/>
      <c r="AX55" s="163"/>
      <c r="AY55" s="184"/>
      <c r="AZ55" s="164"/>
      <c r="BA55" s="165"/>
      <c r="BB55" s="149"/>
      <c r="BC55" s="112"/>
      <c r="BE55" s="51">
        <f t="shared" si="4"/>
        <v>42</v>
      </c>
      <c r="BF55" s="168"/>
      <c r="BG55" s="152"/>
      <c r="BH55" s="152"/>
      <c r="BI55" s="152"/>
      <c r="BJ55" s="162"/>
      <c r="BK55" s="163"/>
      <c r="BL55" s="163"/>
      <c r="BM55" s="184"/>
      <c r="BN55" s="164"/>
      <c r="BO55" s="165"/>
      <c r="BP55" s="149"/>
      <c r="BQ55" s="112"/>
    </row>
    <row r="56" spans="1:69" ht="15.75">
      <c r="A56" s="51">
        <f t="shared" si="5"/>
        <v>43</v>
      </c>
      <c r="B56" s="168"/>
      <c r="C56" s="152"/>
      <c r="D56" s="152"/>
      <c r="E56" s="152"/>
      <c r="F56" s="162"/>
      <c r="G56" s="163"/>
      <c r="H56" s="163"/>
      <c r="I56" s="184"/>
      <c r="J56" s="164"/>
      <c r="K56" s="165"/>
      <c r="L56" s="149"/>
      <c r="M56" s="112"/>
      <c r="O56" s="51">
        <f t="shared" si="1"/>
        <v>43</v>
      </c>
      <c r="P56" s="168"/>
      <c r="Q56" s="152"/>
      <c r="R56" s="152"/>
      <c r="S56" s="152"/>
      <c r="T56" s="162"/>
      <c r="U56" s="163"/>
      <c r="V56" s="163"/>
      <c r="W56" s="184"/>
      <c r="X56" s="164"/>
      <c r="Y56" s="165"/>
      <c r="Z56" s="149"/>
      <c r="AA56" s="112"/>
      <c r="AC56" s="51">
        <f t="shared" si="2"/>
        <v>43</v>
      </c>
      <c r="AD56" s="168"/>
      <c r="AE56" s="152"/>
      <c r="AF56" s="152"/>
      <c r="AG56" s="152"/>
      <c r="AH56" s="162"/>
      <c r="AI56" s="163"/>
      <c r="AJ56" s="163"/>
      <c r="AK56" s="184"/>
      <c r="AL56" s="164"/>
      <c r="AM56" s="165"/>
      <c r="AN56" s="149"/>
      <c r="AO56" s="112"/>
      <c r="AQ56" s="51">
        <f t="shared" si="3"/>
        <v>43</v>
      </c>
      <c r="AR56" s="168"/>
      <c r="AS56" s="152"/>
      <c r="AT56" s="152"/>
      <c r="AU56" s="152"/>
      <c r="AV56" s="162"/>
      <c r="AW56" s="163"/>
      <c r="AX56" s="163"/>
      <c r="AY56" s="184"/>
      <c r="AZ56" s="164"/>
      <c r="BA56" s="165"/>
      <c r="BB56" s="149"/>
      <c r="BC56" s="112"/>
      <c r="BE56" s="51">
        <f t="shared" si="4"/>
        <v>43</v>
      </c>
      <c r="BF56" s="168"/>
      <c r="BG56" s="152"/>
      <c r="BH56" s="152"/>
      <c r="BI56" s="152"/>
      <c r="BJ56" s="162"/>
      <c r="BK56" s="163"/>
      <c r="BL56" s="163"/>
      <c r="BM56" s="184"/>
      <c r="BN56" s="164"/>
      <c r="BO56" s="165"/>
      <c r="BP56" s="149"/>
      <c r="BQ56" s="112"/>
    </row>
    <row r="57" spans="1:69" ht="15.75">
      <c r="A57" s="51">
        <f t="shared" si="5"/>
        <v>44</v>
      </c>
      <c r="B57" s="168"/>
      <c r="C57" s="152"/>
      <c r="D57" s="152"/>
      <c r="E57" s="152"/>
      <c r="F57" s="162"/>
      <c r="G57" s="163"/>
      <c r="H57" s="163"/>
      <c r="I57" s="184"/>
      <c r="J57" s="164"/>
      <c r="K57" s="165"/>
      <c r="L57" s="149"/>
      <c r="M57" s="112"/>
      <c r="O57" s="51">
        <f t="shared" si="1"/>
        <v>44</v>
      </c>
      <c r="P57" s="168"/>
      <c r="Q57" s="152"/>
      <c r="R57" s="152"/>
      <c r="S57" s="152"/>
      <c r="T57" s="162"/>
      <c r="U57" s="163"/>
      <c r="V57" s="163"/>
      <c r="W57" s="184"/>
      <c r="X57" s="164"/>
      <c r="Y57" s="165"/>
      <c r="Z57" s="149"/>
      <c r="AA57" s="112"/>
      <c r="AC57" s="51">
        <f t="shared" si="2"/>
        <v>44</v>
      </c>
      <c r="AD57" s="168"/>
      <c r="AE57" s="152"/>
      <c r="AF57" s="152"/>
      <c r="AG57" s="152"/>
      <c r="AH57" s="162"/>
      <c r="AI57" s="163"/>
      <c r="AJ57" s="163"/>
      <c r="AK57" s="184"/>
      <c r="AL57" s="164"/>
      <c r="AM57" s="165"/>
      <c r="AN57" s="149"/>
      <c r="AO57" s="112"/>
      <c r="AQ57" s="51">
        <f t="shared" si="3"/>
        <v>44</v>
      </c>
      <c r="AR57" s="168"/>
      <c r="AS57" s="152"/>
      <c r="AT57" s="152"/>
      <c r="AU57" s="152"/>
      <c r="AV57" s="162"/>
      <c r="AW57" s="163"/>
      <c r="AX57" s="163"/>
      <c r="AY57" s="184"/>
      <c r="AZ57" s="164"/>
      <c r="BA57" s="165"/>
      <c r="BB57" s="149"/>
      <c r="BC57" s="112"/>
      <c r="BE57" s="51">
        <f t="shared" si="4"/>
        <v>44</v>
      </c>
      <c r="BF57" s="168"/>
      <c r="BG57" s="152"/>
      <c r="BH57" s="152"/>
      <c r="BI57" s="152"/>
      <c r="BJ57" s="162"/>
      <c r="BK57" s="163"/>
      <c r="BL57" s="163"/>
      <c r="BM57" s="184"/>
      <c r="BN57" s="164"/>
      <c r="BO57" s="165"/>
      <c r="BP57" s="149"/>
      <c r="BQ57" s="112"/>
    </row>
    <row r="58" spans="1:69" ht="15.75">
      <c r="A58" s="51">
        <f t="shared" si="5"/>
        <v>45</v>
      </c>
      <c r="B58" s="168"/>
      <c r="C58" s="152"/>
      <c r="D58" s="152"/>
      <c r="E58" s="152"/>
      <c r="F58" s="162"/>
      <c r="G58" s="163"/>
      <c r="H58" s="163"/>
      <c r="I58" s="184"/>
      <c r="J58" s="164"/>
      <c r="K58" s="165"/>
      <c r="L58" s="149"/>
      <c r="M58" s="112"/>
      <c r="O58" s="51">
        <f t="shared" si="1"/>
        <v>45</v>
      </c>
      <c r="P58" s="168"/>
      <c r="Q58" s="152"/>
      <c r="R58" s="152"/>
      <c r="S58" s="152"/>
      <c r="T58" s="162"/>
      <c r="U58" s="163"/>
      <c r="V58" s="163"/>
      <c r="W58" s="184"/>
      <c r="X58" s="164"/>
      <c r="Y58" s="165"/>
      <c r="Z58" s="149"/>
      <c r="AA58" s="112"/>
      <c r="AC58" s="51">
        <f t="shared" si="2"/>
        <v>45</v>
      </c>
      <c r="AD58" s="168"/>
      <c r="AE58" s="152"/>
      <c r="AF58" s="152"/>
      <c r="AG58" s="152"/>
      <c r="AH58" s="162"/>
      <c r="AI58" s="163"/>
      <c r="AJ58" s="163"/>
      <c r="AK58" s="184"/>
      <c r="AL58" s="164"/>
      <c r="AM58" s="165"/>
      <c r="AN58" s="149"/>
      <c r="AO58" s="112"/>
      <c r="AQ58" s="51">
        <f t="shared" si="3"/>
        <v>45</v>
      </c>
      <c r="AR58" s="168"/>
      <c r="AS58" s="152"/>
      <c r="AT58" s="152"/>
      <c r="AU58" s="152"/>
      <c r="AV58" s="162"/>
      <c r="AW58" s="163"/>
      <c r="AX58" s="163"/>
      <c r="AY58" s="184"/>
      <c r="AZ58" s="164"/>
      <c r="BA58" s="165"/>
      <c r="BB58" s="149"/>
      <c r="BC58" s="112"/>
      <c r="BE58" s="51">
        <f t="shared" si="4"/>
        <v>45</v>
      </c>
      <c r="BF58" s="168"/>
      <c r="BG58" s="152"/>
      <c r="BH58" s="152"/>
      <c r="BI58" s="152"/>
      <c r="BJ58" s="162"/>
      <c r="BK58" s="163"/>
      <c r="BL58" s="163"/>
      <c r="BM58" s="184"/>
      <c r="BN58" s="164"/>
      <c r="BO58" s="165"/>
      <c r="BP58" s="149"/>
      <c r="BQ58" s="112"/>
    </row>
    <row r="59" spans="1:69" ht="15.75">
      <c r="A59" s="51">
        <f t="shared" si="5"/>
        <v>46</v>
      </c>
      <c r="B59" s="168"/>
      <c r="C59" s="152"/>
      <c r="D59" s="152"/>
      <c r="E59" s="152"/>
      <c r="F59" s="162"/>
      <c r="G59" s="163"/>
      <c r="H59" s="163"/>
      <c r="I59" s="184"/>
      <c r="J59" s="164"/>
      <c r="K59" s="165"/>
      <c r="L59" s="149"/>
      <c r="M59" s="112"/>
      <c r="O59" s="51">
        <f t="shared" si="1"/>
        <v>46</v>
      </c>
      <c r="P59" s="168"/>
      <c r="Q59" s="152"/>
      <c r="R59" s="152"/>
      <c r="S59" s="152"/>
      <c r="T59" s="162"/>
      <c r="U59" s="163"/>
      <c r="V59" s="163"/>
      <c r="W59" s="184"/>
      <c r="X59" s="164"/>
      <c r="Y59" s="165"/>
      <c r="Z59" s="149"/>
      <c r="AA59" s="112"/>
      <c r="AC59" s="51">
        <f t="shared" si="2"/>
        <v>46</v>
      </c>
      <c r="AD59" s="168"/>
      <c r="AE59" s="152"/>
      <c r="AF59" s="152"/>
      <c r="AG59" s="152"/>
      <c r="AH59" s="162"/>
      <c r="AI59" s="163"/>
      <c r="AJ59" s="163"/>
      <c r="AK59" s="184"/>
      <c r="AL59" s="164"/>
      <c r="AM59" s="165"/>
      <c r="AN59" s="149"/>
      <c r="AO59" s="112"/>
      <c r="AQ59" s="51">
        <f t="shared" si="3"/>
        <v>46</v>
      </c>
      <c r="AR59" s="168"/>
      <c r="AS59" s="152"/>
      <c r="AT59" s="152"/>
      <c r="AU59" s="152"/>
      <c r="AV59" s="162"/>
      <c r="AW59" s="163"/>
      <c r="AX59" s="163"/>
      <c r="AY59" s="184"/>
      <c r="AZ59" s="164"/>
      <c r="BA59" s="165"/>
      <c r="BB59" s="149"/>
      <c r="BC59" s="112"/>
      <c r="BE59" s="51">
        <f t="shared" si="4"/>
        <v>46</v>
      </c>
      <c r="BF59" s="168"/>
      <c r="BG59" s="152"/>
      <c r="BH59" s="152"/>
      <c r="BI59" s="152"/>
      <c r="BJ59" s="162"/>
      <c r="BK59" s="163"/>
      <c r="BL59" s="163"/>
      <c r="BM59" s="184"/>
      <c r="BN59" s="164"/>
      <c r="BO59" s="165"/>
      <c r="BP59" s="149"/>
      <c r="BQ59" s="112"/>
    </row>
    <row r="60" spans="1:69" ht="15.75">
      <c r="A60" s="51">
        <f t="shared" si="5"/>
        <v>47</v>
      </c>
      <c r="B60" s="168"/>
      <c r="C60" s="152"/>
      <c r="D60" s="152"/>
      <c r="E60" s="152"/>
      <c r="F60" s="162"/>
      <c r="G60" s="163"/>
      <c r="H60" s="163"/>
      <c r="I60" s="184"/>
      <c r="J60" s="164"/>
      <c r="K60" s="165"/>
      <c r="L60" s="149"/>
      <c r="M60" s="112"/>
      <c r="O60" s="51">
        <f t="shared" si="1"/>
        <v>47</v>
      </c>
      <c r="P60" s="168"/>
      <c r="Q60" s="152"/>
      <c r="R60" s="152"/>
      <c r="S60" s="152"/>
      <c r="T60" s="162"/>
      <c r="U60" s="163"/>
      <c r="V60" s="163"/>
      <c r="W60" s="184"/>
      <c r="X60" s="164"/>
      <c r="Y60" s="165"/>
      <c r="Z60" s="149"/>
      <c r="AA60" s="112"/>
      <c r="AC60" s="51">
        <f t="shared" si="2"/>
        <v>47</v>
      </c>
      <c r="AD60" s="168"/>
      <c r="AE60" s="152"/>
      <c r="AF60" s="152"/>
      <c r="AG60" s="152"/>
      <c r="AH60" s="162"/>
      <c r="AI60" s="163"/>
      <c r="AJ60" s="163"/>
      <c r="AK60" s="184"/>
      <c r="AL60" s="164"/>
      <c r="AM60" s="165"/>
      <c r="AN60" s="149"/>
      <c r="AO60" s="112"/>
      <c r="AQ60" s="51">
        <f t="shared" si="3"/>
        <v>47</v>
      </c>
      <c r="AR60" s="168"/>
      <c r="AS60" s="152"/>
      <c r="AT60" s="152"/>
      <c r="AU60" s="152"/>
      <c r="AV60" s="162"/>
      <c r="AW60" s="163"/>
      <c r="AX60" s="163"/>
      <c r="AY60" s="184"/>
      <c r="AZ60" s="164"/>
      <c r="BA60" s="165"/>
      <c r="BB60" s="149"/>
      <c r="BC60" s="112"/>
      <c r="BE60" s="51">
        <f t="shared" si="4"/>
        <v>47</v>
      </c>
      <c r="BF60" s="168"/>
      <c r="BG60" s="152"/>
      <c r="BH60" s="152"/>
      <c r="BI60" s="152"/>
      <c r="BJ60" s="162"/>
      <c r="BK60" s="163"/>
      <c r="BL60" s="163"/>
      <c r="BM60" s="184"/>
      <c r="BN60" s="164"/>
      <c r="BO60" s="165"/>
      <c r="BP60" s="149"/>
      <c r="BQ60" s="112"/>
    </row>
    <row r="61" spans="1:69" ht="15.75">
      <c r="A61" s="51">
        <f>A60+1</f>
        <v>48</v>
      </c>
      <c r="B61" s="168"/>
      <c r="C61" s="152"/>
      <c r="D61" s="152"/>
      <c r="E61" s="152"/>
      <c r="F61" s="162"/>
      <c r="G61" s="163"/>
      <c r="H61" s="163"/>
      <c r="I61" s="184"/>
      <c r="J61" s="164"/>
      <c r="K61" s="165"/>
      <c r="L61" s="149"/>
      <c r="M61" s="112"/>
      <c r="O61" s="51">
        <f t="shared" si="1"/>
        <v>48</v>
      </c>
      <c r="P61" s="168"/>
      <c r="Q61" s="152"/>
      <c r="R61" s="152"/>
      <c r="S61" s="152"/>
      <c r="T61" s="162"/>
      <c r="U61" s="163"/>
      <c r="V61" s="163"/>
      <c r="W61" s="184"/>
      <c r="X61" s="164"/>
      <c r="Y61" s="165"/>
      <c r="Z61" s="149"/>
      <c r="AA61" s="112"/>
      <c r="AC61" s="51">
        <f t="shared" si="2"/>
        <v>48</v>
      </c>
      <c r="AD61" s="168"/>
      <c r="AE61" s="152"/>
      <c r="AF61" s="152"/>
      <c r="AG61" s="152"/>
      <c r="AH61" s="162"/>
      <c r="AI61" s="163"/>
      <c r="AJ61" s="163"/>
      <c r="AK61" s="184"/>
      <c r="AL61" s="164"/>
      <c r="AM61" s="165"/>
      <c r="AN61" s="149"/>
      <c r="AO61" s="112"/>
      <c r="AQ61" s="51">
        <f t="shared" si="3"/>
        <v>48</v>
      </c>
      <c r="AR61" s="168"/>
      <c r="AS61" s="152"/>
      <c r="AT61" s="152"/>
      <c r="AU61" s="152"/>
      <c r="AV61" s="162"/>
      <c r="AW61" s="163"/>
      <c r="AX61" s="163"/>
      <c r="AY61" s="184"/>
      <c r="AZ61" s="164"/>
      <c r="BA61" s="165"/>
      <c r="BB61" s="149"/>
      <c r="BC61" s="112"/>
      <c r="BE61" s="51">
        <f t="shared" si="4"/>
        <v>48</v>
      </c>
      <c r="BF61" s="168"/>
      <c r="BG61" s="152"/>
      <c r="BH61" s="152"/>
      <c r="BI61" s="152"/>
      <c r="BJ61" s="162"/>
      <c r="BK61" s="163"/>
      <c r="BL61" s="163"/>
      <c r="BM61" s="184"/>
      <c r="BN61" s="164"/>
      <c r="BO61" s="165"/>
      <c r="BP61" s="149"/>
      <c r="BQ61" s="112"/>
    </row>
    <row r="62" spans="1:69" ht="15.75">
      <c r="A62" s="51">
        <f>A61+1</f>
        <v>49</v>
      </c>
      <c r="B62" s="168"/>
      <c r="C62" s="152"/>
      <c r="D62" s="152"/>
      <c r="E62" s="152"/>
      <c r="F62" s="162"/>
      <c r="G62" s="163"/>
      <c r="H62" s="163"/>
      <c r="I62" s="184"/>
      <c r="J62" s="164"/>
      <c r="K62" s="165"/>
      <c r="L62" s="149"/>
      <c r="M62" s="112"/>
      <c r="O62" s="51">
        <f t="shared" si="1"/>
        <v>49</v>
      </c>
      <c r="P62" s="168"/>
      <c r="Q62" s="152"/>
      <c r="R62" s="152"/>
      <c r="S62" s="152"/>
      <c r="T62" s="162"/>
      <c r="U62" s="163"/>
      <c r="V62" s="163"/>
      <c r="W62" s="184"/>
      <c r="X62" s="164"/>
      <c r="Y62" s="165"/>
      <c r="Z62" s="149"/>
      <c r="AA62" s="112"/>
      <c r="AC62" s="51">
        <f t="shared" si="2"/>
        <v>49</v>
      </c>
      <c r="AD62" s="168"/>
      <c r="AE62" s="152"/>
      <c r="AF62" s="152"/>
      <c r="AG62" s="152"/>
      <c r="AH62" s="162"/>
      <c r="AI62" s="163"/>
      <c r="AJ62" s="163"/>
      <c r="AK62" s="184"/>
      <c r="AL62" s="164"/>
      <c r="AM62" s="165"/>
      <c r="AN62" s="149"/>
      <c r="AO62" s="112"/>
      <c r="AQ62" s="51">
        <f t="shared" si="3"/>
        <v>49</v>
      </c>
      <c r="AR62" s="168"/>
      <c r="AS62" s="152"/>
      <c r="AT62" s="152"/>
      <c r="AU62" s="152"/>
      <c r="AV62" s="162"/>
      <c r="AW62" s="163"/>
      <c r="AX62" s="163"/>
      <c r="AY62" s="184"/>
      <c r="AZ62" s="164"/>
      <c r="BA62" s="165"/>
      <c r="BB62" s="149"/>
      <c r="BC62" s="112"/>
      <c r="BE62" s="51">
        <f t="shared" si="4"/>
        <v>49</v>
      </c>
      <c r="BF62" s="168"/>
      <c r="BG62" s="152"/>
      <c r="BH62" s="152"/>
      <c r="BI62" s="152"/>
      <c r="BJ62" s="162"/>
      <c r="BK62" s="163"/>
      <c r="BL62" s="163"/>
      <c r="BM62" s="184"/>
      <c r="BN62" s="164"/>
      <c r="BO62" s="165"/>
      <c r="BP62" s="149"/>
      <c r="BQ62" s="112"/>
    </row>
    <row r="63" spans="1:69" ht="16.5" thickBot="1">
      <c r="A63" s="51">
        <f>A62+1</f>
        <v>50</v>
      </c>
      <c r="B63" s="169"/>
      <c r="C63" s="170"/>
      <c r="D63" s="152"/>
      <c r="E63" s="152"/>
      <c r="F63" s="162"/>
      <c r="G63" s="163"/>
      <c r="H63" s="163"/>
      <c r="I63" s="184"/>
      <c r="J63" s="164"/>
      <c r="K63" s="165"/>
      <c r="L63" s="149"/>
      <c r="M63" s="112"/>
      <c r="O63" s="51">
        <f t="shared" si="1"/>
        <v>50</v>
      </c>
      <c r="P63" s="169"/>
      <c r="Q63" s="170"/>
      <c r="R63" s="152"/>
      <c r="S63" s="152"/>
      <c r="T63" s="162"/>
      <c r="U63" s="163"/>
      <c r="V63" s="163"/>
      <c r="W63" s="184"/>
      <c r="X63" s="164"/>
      <c r="Y63" s="165"/>
      <c r="Z63" s="149"/>
      <c r="AA63" s="112"/>
      <c r="AC63" s="51">
        <f t="shared" si="2"/>
        <v>50</v>
      </c>
      <c r="AD63" s="169"/>
      <c r="AE63" s="170"/>
      <c r="AF63" s="152"/>
      <c r="AG63" s="152"/>
      <c r="AH63" s="162"/>
      <c r="AI63" s="163"/>
      <c r="AJ63" s="163"/>
      <c r="AK63" s="184"/>
      <c r="AL63" s="164"/>
      <c r="AM63" s="165"/>
      <c r="AN63" s="149"/>
      <c r="AO63" s="112"/>
      <c r="AQ63" s="51">
        <f t="shared" si="3"/>
        <v>50</v>
      </c>
      <c r="AR63" s="169"/>
      <c r="AS63" s="170"/>
      <c r="AT63" s="152"/>
      <c r="AU63" s="152"/>
      <c r="AV63" s="162"/>
      <c r="AW63" s="163"/>
      <c r="AX63" s="163"/>
      <c r="AY63" s="184"/>
      <c r="AZ63" s="164"/>
      <c r="BA63" s="165"/>
      <c r="BB63" s="149"/>
      <c r="BC63" s="112"/>
      <c r="BE63" s="51">
        <f t="shared" si="4"/>
        <v>50</v>
      </c>
      <c r="BF63" s="169"/>
      <c r="BG63" s="170"/>
      <c r="BH63" s="152"/>
      <c r="BI63" s="152"/>
      <c r="BJ63" s="162"/>
      <c r="BK63" s="163"/>
      <c r="BL63" s="163"/>
      <c r="BM63" s="184"/>
      <c r="BN63" s="164"/>
      <c r="BO63" s="165"/>
      <c r="BP63" s="149"/>
      <c r="BQ63" s="112"/>
    </row>
    <row r="64" spans="2:69" ht="18" thickBot="1" thickTop="1">
      <c r="B64" s="106" t="str">
        <f>Application!$B$75</f>
        <v>v5.3 1/16/2024 AY</v>
      </c>
      <c r="C64" s="108"/>
      <c r="D64" s="43"/>
      <c r="E64" s="105" t="s">
        <v>49</v>
      </c>
      <c r="F64" s="113">
        <f>COUNTA(F14:F63)</f>
        <v>0</v>
      </c>
      <c r="G64" s="114">
        <f>COUNTA(G14:G63)</f>
        <v>0</v>
      </c>
      <c r="H64" s="115">
        <f>COUNTA(H14:H63)</f>
        <v>0</v>
      </c>
      <c r="I64" s="185">
        <f>SUM(I14:I63)</f>
        <v>0</v>
      </c>
      <c r="J64" s="139">
        <f>SUM(J14:J63)</f>
        <v>0</v>
      </c>
      <c r="K64" s="140">
        <f>SUM(K14:K63)</f>
        <v>0</v>
      </c>
      <c r="L64" s="141">
        <f>SUM(L14:L63)</f>
        <v>0</v>
      </c>
      <c r="M64" s="86"/>
      <c r="P64" s="107"/>
      <c r="Q64" s="108"/>
      <c r="R64" s="43"/>
      <c r="S64" s="105" t="s">
        <v>49</v>
      </c>
      <c r="T64" s="113">
        <f>COUNTA(T14:T63)</f>
        <v>0</v>
      </c>
      <c r="U64" s="114">
        <f>COUNTA(U14:U63)</f>
        <v>0</v>
      </c>
      <c r="V64" s="115">
        <f>COUNTA(V14:V63)</f>
        <v>0</v>
      </c>
      <c r="W64" s="185">
        <f>SUM(W14:W63)</f>
        <v>0</v>
      </c>
      <c r="X64" s="139">
        <f>SUM(X14:X63)</f>
        <v>0</v>
      </c>
      <c r="Y64" s="140">
        <f>SUM(Y14:Y63)</f>
        <v>0</v>
      </c>
      <c r="Z64" s="141">
        <f>SUM(Z14:Z63)</f>
        <v>0</v>
      </c>
      <c r="AA64" s="86"/>
      <c r="AD64" s="107"/>
      <c r="AE64" s="108"/>
      <c r="AF64" s="43"/>
      <c r="AG64" s="105" t="s">
        <v>49</v>
      </c>
      <c r="AH64" s="113">
        <f>COUNTA(AH14:AH63)</f>
        <v>0</v>
      </c>
      <c r="AI64" s="114">
        <f>COUNTA(AI14:AI63)</f>
        <v>0</v>
      </c>
      <c r="AJ64" s="115">
        <f>COUNTA(AJ14:AJ63)</f>
        <v>0</v>
      </c>
      <c r="AK64" s="185">
        <f>SUM(AK14:AK63)</f>
        <v>0</v>
      </c>
      <c r="AL64" s="139">
        <f>SUM(AL14:AL63)</f>
        <v>0</v>
      </c>
      <c r="AM64" s="140">
        <f>SUM(AM14:AM63)</f>
        <v>0</v>
      </c>
      <c r="AN64" s="141">
        <f>SUM(AN14:AN63)</f>
        <v>0</v>
      </c>
      <c r="AO64" s="86"/>
      <c r="AR64" s="107"/>
      <c r="AS64" s="108"/>
      <c r="AT64" s="43"/>
      <c r="AU64" s="105" t="s">
        <v>49</v>
      </c>
      <c r="AV64" s="113">
        <f>COUNTA(AV14:AV63)</f>
        <v>0</v>
      </c>
      <c r="AW64" s="114">
        <f>COUNTA(AW14:AW63)</f>
        <v>0</v>
      </c>
      <c r="AX64" s="115">
        <f>COUNTA(AX14:AX63)</f>
        <v>0</v>
      </c>
      <c r="AY64" s="185">
        <f>SUM(AY14:AY63)</f>
        <v>0</v>
      </c>
      <c r="AZ64" s="139">
        <f>SUM(AZ14:AZ63)</f>
        <v>0</v>
      </c>
      <c r="BA64" s="140">
        <f>SUM(BA14:BA63)</f>
        <v>0</v>
      </c>
      <c r="BB64" s="141">
        <f>SUM(BB14:BB63)</f>
        <v>0</v>
      </c>
      <c r="BC64" s="86"/>
      <c r="BF64" s="107"/>
      <c r="BG64" s="108"/>
      <c r="BH64" s="43"/>
      <c r="BI64" s="105" t="s">
        <v>49</v>
      </c>
      <c r="BJ64" s="113">
        <f>COUNTA(BJ14:BJ63)</f>
        <v>0</v>
      </c>
      <c r="BK64" s="114">
        <f>COUNTA(BK14:BK63)</f>
        <v>0</v>
      </c>
      <c r="BL64" s="115">
        <f>COUNTA(BL14:BL63)</f>
        <v>0</v>
      </c>
      <c r="BM64" s="185">
        <f>SUM(BM14:BM63)</f>
        <v>0</v>
      </c>
      <c r="BN64" s="139">
        <f>SUM(BN14:BN63)</f>
        <v>0</v>
      </c>
      <c r="BO64" s="140">
        <f>SUM(BO14:BO63)</f>
        <v>0</v>
      </c>
      <c r="BP64" s="141">
        <f>SUM(BP14:BP63)</f>
        <v>0</v>
      </c>
      <c r="BQ64" s="86"/>
    </row>
    <row r="65" spans="2:69" ht="16.5" thickTop="1">
      <c r="B65"/>
      <c r="C65"/>
      <c r="D65"/>
      <c r="E65"/>
      <c r="F65"/>
      <c r="G65"/>
      <c r="M65"/>
      <c r="P65"/>
      <c r="Q65"/>
      <c r="R65"/>
      <c r="S65"/>
      <c r="T65"/>
      <c r="U65"/>
      <c r="AA65"/>
      <c r="AD65"/>
      <c r="AE65"/>
      <c r="AF65"/>
      <c r="AG65"/>
      <c r="AH65"/>
      <c r="AI65"/>
      <c r="AO65"/>
      <c r="AR65"/>
      <c r="AS65"/>
      <c r="AT65"/>
      <c r="AU65"/>
      <c r="AV65"/>
      <c r="AW65"/>
      <c r="BC65"/>
      <c r="BF65"/>
      <c r="BG65"/>
      <c r="BH65"/>
      <c r="BI65"/>
      <c r="BJ65"/>
      <c r="BK65"/>
      <c r="BQ65"/>
    </row>
    <row r="66" spans="2:69" ht="15.75">
      <c r="B66"/>
      <c r="C66"/>
      <c r="D66"/>
      <c r="E66"/>
      <c r="F66"/>
      <c r="G66"/>
      <c r="M66"/>
      <c r="P66"/>
      <c r="Q66"/>
      <c r="R66"/>
      <c r="S66"/>
      <c r="T66"/>
      <c r="U66"/>
      <c r="AA66"/>
      <c r="AD66"/>
      <c r="AE66"/>
      <c r="AF66"/>
      <c r="AG66"/>
      <c r="AH66"/>
      <c r="AI66"/>
      <c r="AO66"/>
      <c r="AR66"/>
      <c r="AS66"/>
      <c r="AT66"/>
      <c r="AU66"/>
      <c r="AV66"/>
      <c r="AW66"/>
      <c r="BC66"/>
      <c r="BF66"/>
      <c r="BG66"/>
      <c r="BH66"/>
      <c r="BI66"/>
      <c r="BJ66"/>
      <c r="BK66"/>
      <c r="BQ66"/>
    </row>
    <row r="67" spans="2:69" ht="15.75">
      <c r="B67"/>
      <c r="C67"/>
      <c r="D67"/>
      <c r="E67"/>
      <c r="F67"/>
      <c r="G67"/>
      <c r="M67"/>
      <c r="P67"/>
      <c r="Q67"/>
      <c r="R67"/>
      <c r="S67"/>
      <c r="T67"/>
      <c r="U67"/>
      <c r="AA67"/>
      <c r="AD67"/>
      <c r="AE67"/>
      <c r="AF67"/>
      <c r="AG67"/>
      <c r="AH67"/>
      <c r="AI67"/>
      <c r="AO67"/>
      <c r="AR67"/>
      <c r="AS67"/>
      <c r="AT67"/>
      <c r="AU67"/>
      <c r="AV67"/>
      <c r="AW67"/>
      <c r="BC67"/>
      <c r="BF67"/>
      <c r="BG67"/>
      <c r="BH67"/>
      <c r="BI67"/>
      <c r="BJ67"/>
      <c r="BK67"/>
      <c r="BQ67"/>
    </row>
    <row r="68" spans="2:69" ht="15.75">
      <c r="B68"/>
      <c r="C68"/>
      <c r="D68"/>
      <c r="E68"/>
      <c r="F68"/>
      <c r="G68"/>
      <c r="M68"/>
      <c r="P68"/>
      <c r="Q68"/>
      <c r="R68"/>
      <c r="S68"/>
      <c r="T68"/>
      <c r="U68"/>
      <c r="AA68"/>
      <c r="AD68"/>
      <c r="AE68"/>
      <c r="AF68"/>
      <c r="AG68"/>
      <c r="AH68"/>
      <c r="AI68"/>
      <c r="AO68"/>
      <c r="AR68"/>
      <c r="AS68"/>
      <c r="AT68"/>
      <c r="AU68"/>
      <c r="AV68"/>
      <c r="AW68"/>
      <c r="BC68"/>
      <c r="BF68"/>
      <c r="BG68"/>
      <c r="BH68"/>
      <c r="BI68"/>
      <c r="BJ68"/>
      <c r="BK68"/>
      <c r="BQ68"/>
    </row>
    <row r="69" spans="2:69" ht="15.75">
      <c r="B69"/>
      <c r="C69"/>
      <c r="D69"/>
      <c r="E69"/>
      <c r="F69"/>
      <c r="G69"/>
      <c r="M69"/>
      <c r="P69"/>
      <c r="Q69"/>
      <c r="R69"/>
      <c r="S69"/>
      <c r="T69"/>
      <c r="U69"/>
      <c r="AA69"/>
      <c r="AD69"/>
      <c r="AE69"/>
      <c r="AF69"/>
      <c r="AG69"/>
      <c r="AH69"/>
      <c r="AI69"/>
      <c r="AO69"/>
      <c r="AR69"/>
      <c r="AS69"/>
      <c r="AT69"/>
      <c r="AU69"/>
      <c r="AV69"/>
      <c r="AW69"/>
      <c r="BC69"/>
      <c r="BF69"/>
      <c r="BG69"/>
      <c r="BH69"/>
      <c r="BI69"/>
      <c r="BJ69"/>
      <c r="BK69"/>
      <c r="BQ69"/>
    </row>
    <row r="70" spans="2:69" ht="15.75">
      <c r="B70"/>
      <c r="C70"/>
      <c r="D70"/>
      <c r="E70"/>
      <c r="F70"/>
      <c r="G70"/>
      <c r="M70"/>
      <c r="P70"/>
      <c r="Q70"/>
      <c r="R70"/>
      <c r="S70"/>
      <c r="T70"/>
      <c r="U70"/>
      <c r="AA70"/>
      <c r="AD70"/>
      <c r="AE70"/>
      <c r="AF70"/>
      <c r="AG70"/>
      <c r="AH70"/>
      <c r="AI70"/>
      <c r="AO70"/>
      <c r="AR70"/>
      <c r="AS70"/>
      <c r="AT70"/>
      <c r="AU70"/>
      <c r="AV70"/>
      <c r="AW70"/>
      <c r="BC70"/>
      <c r="BF70"/>
      <c r="BG70"/>
      <c r="BH70"/>
      <c r="BI70"/>
      <c r="BJ70"/>
      <c r="BK70"/>
      <c r="BQ70"/>
    </row>
    <row r="71" spans="2:69" ht="15.75">
      <c r="B71"/>
      <c r="C71"/>
      <c r="D71"/>
      <c r="E71"/>
      <c r="F71"/>
      <c r="G71"/>
      <c r="M71"/>
      <c r="P71"/>
      <c r="Q71"/>
      <c r="R71"/>
      <c r="S71"/>
      <c r="T71"/>
      <c r="U71"/>
      <c r="AA71"/>
      <c r="AD71"/>
      <c r="AE71"/>
      <c r="AF71"/>
      <c r="AG71"/>
      <c r="AH71"/>
      <c r="AI71"/>
      <c r="AO71"/>
      <c r="AR71"/>
      <c r="AS71"/>
      <c r="AT71"/>
      <c r="AU71"/>
      <c r="AV71"/>
      <c r="AW71"/>
      <c r="BC71"/>
      <c r="BF71"/>
      <c r="BG71"/>
      <c r="BH71"/>
      <c r="BI71"/>
      <c r="BJ71"/>
      <c r="BK71"/>
      <c r="BQ71"/>
    </row>
    <row r="72" spans="2:69" ht="15.75">
      <c r="B72"/>
      <c r="C72"/>
      <c r="D72"/>
      <c r="E72"/>
      <c r="F72"/>
      <c r="G72"/>
      <c r="M72"/>
      <c r="P72"/>
      <c r="Q72"/>
      <c r="R72"/>
      <c r="S72"/>
      <c r="T72"/>
      <c r="U72"/>
      <c r="AA72"/>
      <c r="AD72"/>
      <c r="AE72"/>
      <c r="AF72"/>
      <c r="AG72"/>
      <c r="AH72"/>
      <c r="AI72"/>
      <c r="AO72"/>
      <c r="AR72"/>
      <c r="AS72"/>
      <c r="AT72"/>
      <c r="AU72"/>
      <c r="AV72"/>
      <c r="AW72"/>
      <c r="BC72"/>
      <c r="BF72"/>
      <c r="BG72"/>
      <c r="BH72"/>
      <c r="BI72"/>
      <c r="BJ72"/>
      <c r="BK72"/>
      <c r="BQ72"/>
    </row>
    <row r="73" spans="2:69" ht="15.75">
      <c r="B73"/>
      <c r="C73"/>
      <c r="D73"/>
      <c r="E73"/>
      <c r="F73"/>
      <c r="G73"/>
      <c r="M73"/>
      <c r="P73"/>
      <c r="Q73"/>
      <c r="R73"/>
      <c r="S73"/>
      <c r="T73"/>
      <c r="U73"/>
      <c r="AA73"/>
      <c r="AD73"/>
      <c r="AE73"/>
      <c r="AF73"/>
      <c r="AG73"/>
      <c r="AH73"/>
      <c r="AI73"/>
      <c r="AO73"/>
      <c r="AR73"/>
      <c r="AS73"/>
      <c r="AT73"/>
      <c r="AU73"/>
      <c r="AV73"/>
      <c r="AW73"/>
      <c r="BC73"/>
      <c r="BF73"/>
      <c r="BG73"/>
      <c r="BH73"/>
      <c r="BI73"/>
      <c r="BJ73"/>
      <c r="BK73"/>
      <c r="BQ73"/>
    </row>
    <row r="74" spans="2:69" ht="15.75">
      <c r="B74"/>
      <c r="C74"/>
      <c r="D74"/>
      <c r="E74"/>
      <c r="F74"/>
      <c r="G74"/>
      <c r="M74"/>
      <c r="P74"/>
      <c r="Q74"/>
      <c r="R74"/>
      <c r="S74"/>
      <c r="T74"/>
      <c r="U74"/>
      <c r="AA74"/>
      <c r="AD74"/>
      <c r="AE74"/>
      <c r="AF74"/>
      <c r="AG74"/>
      <c r="AH74"/>
      <c r="AI74"/>
      <c r="AO74"/>
      <c r="AR74"/>
      <c r="AS74"/>
      <c r="AT74"/>
      <c r="AU74"/>
      <c r="AV74"/>
      <c r="AW74"/>
      <c r="BC74"/>
      <c r="BF74"/>
      <c r="BG74"/>
      <c r="BH74"/>
      <c r="BI74"/>
      <c r="BJ74"/>
      <c r="BK74"/>
      <c r="BQ74"/>
    </row>
    <row r="75" spans="2:69" ht="15.75">
      <c r="B75"/>
      <c r="C75"/>
      <c r="D75"/>
      <c r="E75"/>
      <c r="F75"/>
      <c r="G75"/>
      <c r="M75"/>
      <c r="P75"/>
      <c r="Q75"/>
      <c r="R75"/>
      <c r="S75"/>
      <c r="T75"/>
      <c r="U75"/>
      <c r="AA75"/>
      <c r="AD75"/>
      <c r="AE75"/>
      <c r="AF75"/>
      <c r="AG75"/>
      <c r="AH75"/>
      <c r="AI75"/>
      <c r="AO75"/>
      <c r="AR75"/>
      <c r="AS75"/>
      <c r="AT75"/>
      <c r="AU75"/>
      <c r="AV75"/>
      <c r="AW75"/>
      <c r="BC75"/>
      <c r="BF75"/>
      <c r="BG75"/>
      <c r="BH75"/>
      <c r="BI75"/>
      <c r="BJ75"/>
      <c r="BK75"/>
      <c r="BQ75"/>
    </row>
    <row r="76" spans="2:69" ht="15.75">
      <c r="B76"/>
      <c r="C76"/>
      <c r="D76"/>
      <c r="E76"/>
      <c r="F76"/>
      <c r="G76"/>
      <c r="M76"/>
      <c r="P76"/>
      <c r="Q76"/>
      <c r="R76"/>
      <c r="S76"/>
      <c r="T76"/>
      <c r="U76"/>
      <c r="AA76"/>
      <c r="AD76"/>
      <c r="AE76"/>
      <c r="AF76"/>
      <c r="AG76"/>
      <c r="AH76"/>
      <c r="AI76"/>
      <c r="AO76"/>
      <c r="AR76"/>
      <c r="AS76"/>
      <c r="AT76"/>
      <c r="AU76"/>
      <c r="AV76"/>
      <c r="AW76"/>
      <c r="BC76"/>
      <c r="BF76"/>
      <c r="BG76"/>
      <c r="BH76"/>
      <c r="BI76"/>
      <c r="BJ76"/>
      <c r="BK76"/>
      <c r="BQ76"/>
    </row>
    <row r="77" spans="2:69" ht="15.75">
      <c r="B77"/>
      <c r="C77"/>
      <c r="D77"/>
      <c r="E77"/>
      <c r="F77"/>
      <c r="G77"/>
      <c r="M77"/>
      <c r="P77"/>
      <c r="Q77"/>
      <c r="R77"/>
      <c r="S77"/>
      <c r="T77"/>
      <c r="U77"/>
      <c r="AA77"/>
      <c r="AD77"/>
      <c r="AE77"/>
      <c r="AF77"/>
      <c r="AG77"/>
      <c r="AH77"/>
      <c r="AI77"/>
      <c r="AO77"/>
      <c r="AR77"/>
      <c r="AS77"/>
      <c r="AT77"/>
      <c r="AU77"/>
      <c r="AV77"/>
      <c r="AW77"/>
      <c r="BC77"/>
      <c r="BF77"/>
      <c r="BG77"/>
      <c r="BH77"/>
      <c r="BI77"/>
      <c r="BJ77"/>
      <c r="BK77"/>
      <c r="BQ77"/>
    </row>
    <row r="78" spans="2:69" ht="15.75">
      <c r="B78"/>
      <c r="C78"/>
      <c r="D78"/>
      <c r="E78"/>
      <c r="F78"/>
      <c r="G78"/>
      <c r="M78"/>
      <c r="P78"/>
      <c r="Q78"/>
      <c r="R78"/>
      <c r="S78"/>
      <c r="T78"/>
      <c r="U78"/>
      <c r="AA78"/>
      <c r="AD78"/>
      <c r="AE78"/>
      <c r="AF78"/>
      <c r="AG78"/>
      <c r="AH78"/>
      <c r="AI78"/>
      <c r="AO78"/>
      <c r="AR78"/>
      <c r="AS78"/>
      <c r="AT78"/>
      <c r="AU78"/>
      <c r="AV78"/>
      <c r="AW78"/>
      <c r="BC78"/>
      <c r="BF78"/>
      <c r="BG78"/>
      <c r="BH78"/>
      <c r="BI78"/>
      <c r="BJ78"/>
      <c r="BK78"/>
      <c r="BQ78"/>
    </row>
    <row r="79" spans="2:69" ht="15.75">
      <c r="B79"/>
      <c r="C79"/>
      <c r="D79"/>
      <c r="E79"/>
      <c r="F79"/>
      <c r="G79"/>
      <c r="M79"/>
      <c r="P79"/>
      <c r="Q79"/>
      <c r="R79"/>
      <c r="S79"/>
      <c r="T79"/>
      <c r="U79"/>
      <c r="AA79"/>
      <c r="AD79"/>
      <c r="AE79"/>
      <c r="AF79"/>
      <c r="AG79"/>
      <c r="AH79"/>
      <c r="AI79"/>
      <c r="AO79"/>
      <c r="AR79"/>
      <c r="AS79"/>
      <c r="AT79"/>
      <c r="AU79"/>
      <c r="AV79"/>
      <c r="AW79"/>
      <c r="BC79"/>
      <c r="BF79"/>
      <c r="BG79"/>
      <c r="BH79"/>
      <c r="BI79"/>
      <c r="BJ79"/>
      <c r="BK79"/>
      <c r="BQ79"/>
    </row>
    <row r="80" spans="2:69" ht="15.75">
      <c r="B80"/>
      <c r="C80"/>
      <c r="D80"/>
      <c r="E80"/>
      <c r="F80"/>
      <c r="G80"/>
      <c r="M80"/>
      <c r="P80"/>
      <c r="Q80"/>
      <c r="R80"/>
      <c r="S80"/>
      <c r="T80"/>
      <c r="U80"/>
      <c r="AA80"/>
      <c r="AD80"/>
      <c r="AE80"/>
      <c r="AF80"/>
      <c r="AG80"/>
      <c r="AH80"/>
      <c r="AI80"/>
      <c r="AO80"/>
      <c r="AR80"/>
      <c r="AS80"/>
      <c r="AT80"/>
      <c r="AU80"/>
      <c r="AV80"/>
      <c r="AW80"/>
      <c r="BC80"/>
      <c r="BF80"/>
      <c r="BG80"/>
      <c r="BH80"/>
      <c r="BI80"/>
      <c r="BJ80"/>
      <c r="BK80"/>
      <c r="BQ80"/>
    </row>
    <row r="81" spans="2:69" ht="15.75">
      <c r="B81"/>
      <c r="C81"/>
      <c r="D81"/>
      <c r="E81"/>
      <c r="F81"/>
      <c r="G81"/>
      <c r="M81"/>
      <c r="P81"/>
      <c r="Q81"/>
      <c r="R81"/>
      <c r="S81"/>
      <c r="T81"/>
      <c r="U81"/>
      <c r="AA81"/>
      <c r="AD81"/>
      <c r="AE81"/>
      <c r="AF81"/>
      <c r="AG81"/>
      <c r="AH81"/>
      <c r="AI81"/>
      <c r="AO81"/>
      <c r="AR81"/>
      <c r="AS81"/>
      <c r="AT81"/>
      <c r="AU81"/>
      <c r="AV81"/>
      <c r="AW81"/>
      <c r="BC81"/>
      <c r="BF81"/>
      <c r="BG81"/>
      <c r="BH81"/>
      <c r="BI81"/>
      <c r="BJ81"/>
      <c r="BK81"/>
      <c r="BQ81"/>
    </row>
    <row r="82" spans="2:69" ht="15.75">
      <c r="B82"/>
      <c r="C82"/>
      <c r="D82"/>
      <c r="E82"/>
      <c r="F82"/>
      <c r="G82"/>
      <c r="M82"/>
      <c r="P82"/>
      <c r="Q82"/>
      <c r="R82"/>
      <c r="S82"/>
      <c r="T82"/>
      <c r="U82"/>
      <c r="AA82"/>
      <c r="AD82"/>
      <c r="AE82"/>
      <c r="AF82"/>
      <c r="AG82"/>
      <c r="AH82"/>
      <c r="AI82"/>
      <c r="AO82"/>
      <c r="AR82"/>
      <c r="AS82"/>
      <c r="AT82"/>
      <c r="AU82"/>
      <c r="AV82"/>
      <c r="AW82"/>
      <c r="BC82"/>
      <c r="BF82"/>
      <c r="BG82"/>
      <c r="BH82"/>
      <c r="BI82"/>
      <c r="BJ82"/>
      <c r="BK82"/>
      <c r="BQ82"/>
    </row>
    <row r="83" spans="2:69" ht="15.75">
      <c r="B83"/>
      <c r="C83"/>
      <c r="D83"/>
      <c r="E83"/>
      <c r="F83"/>
      <c r="G83"/>
      <c r="M83"/>
      <c r="P83"/>
      <c r="Q83"/>
      <c r="R83"/>
      <c r="S83"/>
      <c r="T83"/>
      <c r="U83"/>
      <c r="AA83"/>
      <c r="AD83"/>
      <c r="AE83"/>
      <c r="AF83"/>
      <c r="AG83"/>
      <c r="AH83"/>
      <c r="AI83"/>
      <c r="AO83"/>
      <c r="AR83"/>
      <c r="AS83"/>
      <c r="AT83"/>
      <c r="AU83"/>
      <c r="AV83"/>
      <c r="AW83"/>
      <c r="BC83"/>
      <c r="BF83"/>
      <c r="BG83"/>
      <c r="BH83"/>
      <c r="BI83"/>
      <c r="BJ83"/>
      <c r="BK83"/>
      <c r="BQ83"/>
    </row>
    <row r="84" spans="2:69" ht="15.75">
      <c r="B84"/>
      <c r="C84"/>
      <c r="D84"/>
      <c r="E84"/>
      <c r="F84"/>
      <c r="G84"/>
      <c r="M84"/>
      <c r="P84"/>
      <c r="Q84"/>
      <c r="R84"/>
      <c r="S84"/>
      <c r="T84"/>
      <c r="U84"/>
      <c r="AA84"/>
      <c r="AD84"/>
      <c r="AE84"/>
      <c r="AF84"/>
      <c r="AG84"/>
      <c r="AH84"/>
      <c r="AI84"/>
      <c r="AO84"/>
      <c r="AR84"/>
      <c r="AS84"/>
      <c r="AT84"/>
      <c r="AU84"/>
      <c r="AV84"/>
      <c r="AW84"/>
      <c r="BC84"/>
      <c r="BF84"/>
      <c r="BG84"/>
      <c r="BH84"/>
      <c r="BI84"/>
      <c r="BJ84"/>
      <c r="BK84"/>
      <c r="BQ84"/>
    </row>
    <row r="85" spans="2:69" ht="15.75">
      <c r="B85"/>
      <c r="C85"/>
      <c r="D85"/>
      <c r="E85"/>
      <c r="F85"/>
      <c r="G85"/>
      <c r="M85"/>
      <c r="P85"/>
      <c r="Q85"/>
      <c r="R85"/>
      <c r="S85"/>
      <c r="T85"/>
      <c r="U85"/>
      <c r="AA85"/>
      <c r="AD85"/>
      <c r="AE85"/>
      <c r="AF85"/>
      <c r="AG85"/>
      <c r="AH85"/>
      <c r="AI85"/>
      <c r="AO85"/>
      <c r="AR85"/>
      <c r="AS85"/>
      <c r="AT85"/>
      <c r="AU85"/>
      <c r="AV85"/>
      <c r="AW85"/>
      <c r="BC85"/>
      <c r="BF85"/>
      <c r="BG85"/>
      <c r="BH85"/>
      <c r="BI85"/>
      <c r="BJ85"/>
      <c r="BK85"/>
      <c r="BQ85"/>
    </row>
    <row r="86" spans="2:69" ht="15.75">
      <c r="B86"/>
      <c r="C86"/>
      <c r="D86"/>
      <c r="E86"/>
      <c r="F86"/>
      <c r="G86"/>
      <c r="M86"/>
      <c r="P86"/>
      <c r="Q86"/>
      <c r="R86"/>
      <c r="S86"/>
      <c r="T86"/>
      <c r="U86"/>
      <c r="AA86"/>
      <c r="AD86"/>
      <c r="AE86"/>
      <c r="AF86"/>
      <c r="AG86"/>
      <c r="AH86"/>
      <c r="AI86"/>
      <c r="AO86"/>
      <c r="AR86"/>
      <c r="AS86"/>
      <c r="AT86"/>
      <c r="AU86"/>
      <c r="AV86"/>
      <c r="AW86"/>
      <c r="BC86"/>
      <c r="BF86"/>
      <c r="BG86"/>
      <c r="BH86"/>
      <c r="BI86"/>
      <c r="BJ86"/>
      <c r="BK86"/>
      <c r="BQ86"/>
    </row>
    <row r="87" spans="13:69" ht="15.75">
      <c r="M87"/>
      <c r="AA87"/>
      <c r="AO87"/>
      <c r="BC87"/>
      <c r="BQ87"/>
    </row>
    <row r="88" spans="13:69" ht="15.75">
      <c r="M88"/>
      <c r="AA88"/>
      <c r="AO88"/>
      <c r="BC88"/>
      <c r="BQ88"/>
    </row>
    <row r="89" spans="13:69" ht="15.75">
      <c r="M89"/>
      <c r="AA89"/>
      <c r="AO89"/>
      <c r="BC89"/>
      <c r="BQ89"/>
    </row>
    <row r="90" spans="13:69" ht="15.75">
      <c r="M90"/>
      <c r="AA90"/>
      <c r="AO90"/>
      <c r="BC90"/>
      <c r="BQ90"/>
    </row>
    <row r="91" spans="13:69" ht="15.75">
      <c r="M91"/>
      <c r="AA91"/>
      <c r="AO91"/>
      <c r="BC91"/>
      <c r="BQ91"/>
    </row>
    <row r="92" spans="13:69" ht="15.75">
      <c r="M92"/>
      <c r="AA92"/>
      <c r="AO92"/>
      <c r="BC92"/>
      <c r="BQ92"/>
    </row>
    <row r="93" spans="13:69" ht="15.75">
      <c r="M93"/>
      <c r="AA93"/>
      <c r="AO93"/>
      <c r="BC93"/>
      <c r="BQ93"/>
    </row>
    <row r="94" spans="13:69" ht="15.75">
      <c r="M94"/>
      <c r="AA94"/>
      <c r="AO94"/>
      <c r="BC94"/>
      <c r="BQ94"/>
    </row>
    <row r="95" spans="13:69" ht="15.75">
      <c r="M95"/>
      <c r="AA95"/>
      <c r="AO95"/>
      <c r="BC95"/>
      <c r="BQ95"/>
    </row>
    <row r="96" spans="13:69" ht="15.75">
      <c r="M96"/>
      <c r="AA96"/>
      <c r="AO96"/>
      <c r="BC96"/>
      <c r="BQ96"/>
    </row>
    <row r="97" spans="13:69" ht="15.75">
      <c r="M97"/>
      <c r="AA97"/>
      <c r="AO97"/>
      <c r="BC97"/>
      <c r="BQ97"/>
    </row>
    <row r="98" spans="13:69" ht="15.75">
      <c r="M98"/>
      <c r="AA98"/>
      <c r="AO98"/>
      <c r="BC98"/>
      <c r="BQ98"/>
    </row>
    <row r="99" spans="13:69" ht="15.75">
      <c r="M99"/>
      <c r="AA99"/>
      <c r="AO99"/>
      <c r="BC99"/>
      <c r="BQ99"/>
    </row>
    <row r="100" spans="13:69" ht="15.75">
      <c r="M100"/>
      <c r="AA100"/>
      <c r="AO100"/>
      <c r="BC100"/>
      <c r="BQ100"/>
    </row>
    <row r="101" spans="13:69" ht="15.75">
      <c r="M101"/>
      <c r="AA101"/>
      <c r="AO101"/>
      <c r="BC101"/>
      <c r="BQ101"/>
    </row>
    <row r="102" spans="13:69" ht="15.75">
      <c r="M102"/>
      <c r="AA102"/>
      <c r="AO102"/>
      <c r="BC102"/>
      <c r="BQ102"/>
    </row>
    <row r="103" spans="13:69" ht="15.75">
      <c r="M103"/>
      <c r="AA103"/>
      <c r="AO103"/>
      <c r="BC103"/>
      <c r="BQ103"/>
    </row>
    <row r="104" spans="13:69" ht="15.75">
      <c r="M104"/>
      <c r="AA104"/>
      <c r="AO104"/>
      <c r="BC104"/>
      <c r="BQ104"/>
    </row>
    <row r="105" spans="13:69" ht="15.75">
      <c r="M105"/>
      <c r="AA105"/>
      <c r="AO105"/>
      <c r="BC105"/>
      <c r="BQ105"/>
    </row>
    <row r="106" spans="13:69" ht="15.75">
      <c r="M106"/>
      <c r="AA106"/>
      <c r="AO106"/>
      <c r="BC106"/>
      <c r="BQ106"/>
    </row>
    <row r="107" spans="13:69" ht="15.75">
      <c r="M107"/>
      <c r="AA107"/>
      <c r="AO107"/>
      <c r="BC107"/>
      <c r="BQ107"/>
    </row>
    <row r="108" spans="13:69" ht="15.75">
      <c r="M108"/>
      <c r="AA108"/>
      <c r="AO108"/>
      <c r="BC108"/>
      <c r="BQ108"/>
    </row>
    <row r="109" spans="13:69" ht="15.75">
      <c r="M109"/>
      <c r="AA109"/>
      <c r="AO109"/>
      <c r="BC109"/>
      <c r="BQ109"/>
    </row>
    <row r="110" spans="13:69" ht="15.75">
      <c r="M110"/>
      <c r="AA110"/>
      <c r="AO110"/>
      <c r="BC110"/>
      <c r="BQ110"/>
    </row>
    <row r="111" spans="13:69" ht="15.75">
      <c r="M111"/>
      <c r="AA111"/>
      <c r="AO111"/>
      <c r="BC111"/>
      <c r="BQ111"/>
    </row>
    <row r="112" spans="13:69" ht="15.75">
      <c r="M112"/>
      <c r="AA112"/>
      <c r="AO112"/>
      <c r="BC112"/>
      <c r="BQ112"/>
    </row>
    <row r="113" spans="13:69" ht="15.75">
      <c r="M113"/>
      <c r="AA113"/>
      <c r="AO113"/>
      <c r="BC113"/>
      <c r="BQ113"/>
    </row>
    <row r="114" spans="13:69" ht="15.75">
      <c r="M114"/>
      <c r="AA114"/>
      <c r="AO114"/>
      <c r="BC114"/>
      <c r="BQ114"/>
    </row>
    <row r="115" spans="13:69" ht="15.75">
      <c r="M115"/>
      <c r="AA115"/>
      <c r="AO115"/>
      <c r="BC115"/>
      <c r="BQ115"/>
    </row>
    <row r="116" spans="13:69" ht="15.75">
      <c r="M116"/>
      <c r="AA116"/>
      <c r="AO116"/>
      <c r="BC116"/>
      <c r="BQ116"/>
    </row>
    <row r="117" spans="13:69" ht="15.75">
      <c r="M117"/>
      <c r="AA117"/>
      <c r="AO117"/>
      <c r="BC117"/>
      <c r="BQ117"/>
    </row>
    <row r="118" spans="13:69" ht="15.75">
      <c r="M118"/>
      <c r="AA118"/>
      <c r="AO118"/>
      <c r="BC118"/>
      <c r="BQ118"/>
    </row>
    <row r="119" spans="13:69" ht="15.75">
      <c r="M119"/>
      <c r="AA119"/>
      <c r="AO119"/>
      <c r="BC119"/>
      <c r="BQ119"/>
    </row>
    <row r="120" spans="13:69" ht="15.75">
      <c r="M120"/>
      <c r="AA120"/>
      <c r="AO120"/>
      <c r="BC120"/>
      <c r="BQ120"/>
    </row>
    <row r="121" spans="13:69" ht="15.75">
      <c r="M121"/>
      <c r="AA121"/>
      <c r="AO121"/>
      <c r="BC121"/>
      <c r="BQ121"/>
    </row>
    <row r="122" spans="13:69" ht="15.75">
      <c r="M122"/>
      <c r="AA122"/>
      <c r="AO122"/>
      <c r="BC122"/>
      <c r="BQ122"/>
    </row>
    <row r="123" spans="13:69" ht="15.75">
      <c r="M123"/>
      <c r="AA123"/>
      <c r="AO123"/>
      <c r="BC123"/>
      <c r="BQ123"/>
    </row>
    <row r="124" spans="13:69" ht="15.75">
      <c r="M124"/>
      <c r="AA124"/>
      <c r="AO124"/>
      <c r="BC124"/>
      <c r="BQ124"/>
    </row>
    <row r="125" spans="13:69" ht="15.75">
      <c r="M125"/>
      <c r="AA125"/>
      <c r="AO125"/>
      <c r="BC125"/>
      <c r="BQ125"/>
    </row>
    <row r="126" spans="13:69" ht="15.75">
      <c r="M126"/>
      <c r="AA126"/>
      <c r="AO126"/>
      <c r="BC126"/>
      <c r="BQ126"/>
    </row>
    <row r="127" spans="13:69" ht="15.75">
      <c r="M127"/>
      <c r="AA127"/>
      <c r="AO127"/>
      <c r="BC127"/>
      <c r="BQ127"/>
    </row>
    <row r="128" spans="13:69" ht="15.75">
      <c r="M128"/>
      <c r="AA128"/>
      <c r="AO128"/>
      <c r="BC128"/>
      <c r="BQ128"/>
    </row>
    <row r="129" spans="13:69" ht="15.75">
      <c r="M129"/>
      <c r="AA129"/>
      <c r="AO129"/>
      <c r="BC129"/>
      <c r="BQ129"/>
    </row>
    <row r="130" spans="13:69" ht="15.75">
      <c r="M130"/>
      <c r="AA130"/>
      <c r="AO130"/>
      <c r="BC130"/>
      <c r="BQ130"/>
    </row>
    <row r="131" spans="13:69" ht="15.75">
      <c r="M131"/>
      <c r="AA131"/>
      <c r="AO131"/>
      <c r="BC131"/>
      <c r="BQ131"/>
    </row>
    <row r="132" spans="13:69" ht="15.75">
      <c r="M132"/>
      <c r="AA132"/>
      <c r="AO132"/>
      <c r="BC132"/>
      <c r="BQ132"/>
    </row>
    <row r="133" spans="13:69" ht="15.75">
      <c r="M133"/>
      <c r="AA133"/>
      <c r="AO133"/>
      <c r="BC133"/>
      <c r="BQ133"/>
    </row>
    <row r="134" spans="13:69" ht="15.75">
      <c r="M134"/>
      <c r="AA134"/>
      <c r="AO134"/>
      <c r="BC134"/>
      <c r="BQ134"/>
    </row>
    <row r="135" spans="13:69" ht="15.75">
      <c r="M135"/>
      <c r="AA135"/>
      <c r="AO135"/>
      <c r="BC135"/>
      <c r="BQ135"/>
    </row>
    <row r="136" spans="13:69" ht="15.75">
      <c r="M136"/>
      <c r="AA136"/>
      <c r="AO136"/>
      <c r="BC136"/>
      <c r="BQ136"/>
    </row>
    <row r="137" spans="13:69" ht="15.75">
      <c r="M137"/>
      <c r="AA137"/>
      <c r="AO137"/>
      <c r="BC137"/>
      <c r="BQ137"/>
    </row>
    <row r="138" spans="13:69" ht="15.75">
      <c r="M138"/>
      <c r="AA138"/>
      <c r="AO138"/>
      <c r="BC138"/>
      <c r="BQ138"/>
    </row>
    <row r="139" spans="13:69" ht="15.75">
      <c r="M139"/>
      <c r="AA139"/>
      <c r="AO139"/>
      <c r="BC139"/>
      <c r="BQ139"/>
    </row>
    <row r="140" spans="13:69" ht="15.75">
      <c r="M140"/>
      <c r="AA140"/>
      <c r="AO140"/>
      <c r="BC140"/>
      <c r="BQ140"/>
    </row>
    <row r="141" spans="13:69" ht="15.75">
      <c r="M141"/>
      <c r="AA141"/>
      <c r="AO141"/>
      <c r="BC141"/>
      <c r="BQ141"/>
    </row>
    <row r="142" spans="13:69" ht="15.75">
      <c r="M142"/>
      <c r="AA142"/>
      <c r="AO142"/>
      <c r="BC142"/>
      <c r="BQ142"/>
    </row>
    <row r="143" spans="13:69" ht="15.75">
      <c r="M143"/>
      <c r="AA143"/>
      <c r="AO143"/>
      <c r="BC143"/>
      <c r="BQ143"/>
    </row>
    <row r="144" spans="13:69" ht="15.75">
      <c r="M144"/>
      <c r="AA144"/>
      <c r="AO144"/>
      <c r="BC144"/>
      <c r="BQ144"/>
    </row>
    <row r="145" spans="13:69" ht="15.75">
      <c r="M145"/>
      <c r="AA145"/>
      <c r="AO145"/>
      <c r="BC145"/>
      <c r="BQ145"/>
    </row>
    <row r="146" spans="13:69" ht="15.75">
      <c r="M146"/>
      <c r="AA146"/>
      <c r="AO146"/>
      <c r="BC146"/>
      <c r="BQ146"/>
    </row>
    <row r="147" spans="13:69" ht="15.75">
      <c r="M147"/>
      <c r="AA147"/>
      <c r="AO147"/>
      <c r="BC147"/>
      <c r="BQ147"/>
    </row>
    <row r="148" spans="13:69" ht="15.75">
      <c r="M148"/>
      <c r="AA148"/>
      <c r="AO148"/>
      <c r="BC148"/>
      <c r="BQ148"/>
    </row>
    <row r="149" spans="13:69" ht="15.75">
      <c r="M149"/>
      <c r="AA149"/>
      <c r="AO149"/>
      <c r="BC149"/>
      <c r="BQ149"/>
    </row>
    <row r="150" spans="13:69" ht="15.75">
      <c r="M150"/>
      <c r="AA150"/>
      <c r="AO150"/>
      <c r="BC150"/>
      <c r="BQ150"/>
    </row>
    <row r="151" spans="13:69" ht="15.75">
      <c r="M151"/>
      <c r="AA151"/>
      <c r="AO151"/>
      <c r="BC151"/>
      <c r="BQ151"/>
    </row>
    <row r="152" spans="13:69" ht="15.75">
      <c r="M152"/>
      <c r="AA152"/>
      <c r="AO152"/>
      <c r="BC152"/>
      <c r="BQ152"/>
    </row>
    <row r="153" spans="13:69" ht="15.75">
      <c r="M153"/>
      <c r="AA153"/>
      <c r="AO153"/>
      <c r="BC153"/>
      <c r="BQ153"/>
    </row>
    <row r="154" spans="13:69" ht="15.75">
      <c r="M154"/>
      <c r="AA154"/>
      <c r="AO154"/>
      <c r="BC154"/>
      <c r="BQ154"/>
    </row>
    <row r="155" spans="13:69" ht="15.75">
      <c r="M155"/>
      <c r="AA155"/>
      <c r="AO155"/>
      <c r="BC155"/>
      <c r="BQ155"/>
    </row>
    <row r="156" spans="13:69" ht="15.75">
      <c r="M156"/>
      <c r="AA156"/>
      <c r="AO156"/>
      <c r="BC156"/>
      <c r="BQ156"/>
    </row>
    <row r="157" spans="13:69" ht="15.75">
      <c r="M157"/>
      <c r="AA157"/>
      <c r="AO157"/>
      <c r="BC157"/>
      <c r="BQ157"/>
    </row>
    <row r="158" spans="13:69" ht="15.75">
      <c r="M158"/>
      <c r="AA158"/>
      <c r="AO158"/>
      <c r="BC158"/>
      <c r="BQ158"/>
    </row>
    <row r="159" spans="13:69" ht="15.75">
      <c r="M159"/>
      <c r="AA159"/>
      <c r="AO159"/>
      <c r="BC159"/>
      <c r="BQ159"/>
    </row>
    <row r="160" spans="13:69" ht="15.75">
      <c r="M160"/>
      <c r="AA160"/>
      <c r="AO160"/>
      <c r="BC160"/>
      <c r="BQ160"/>
    </row>
    <row r="161" spans="13:69" ht="15.75">
      <c r="M161"/>
      <c r="AA161"/>
      <c r="AO161"/>
      <c r="BC161"/>
      <c r="BQ161"/>
    </row>
    <row r="162" spans="13:69" ht="15.75">
      <c r="M162"/>
      <c r="AA162"/>
      <c r="AO162"/>
      <c r="BC162"/>
      <c r="BQ162"/>
    </row>
    <row r="163" spans="13:69" ht="15.75">
      <c r="M163"/>
      <c r="AA163"/>
      <c r="AO163"/>
      <c r="BC163"/>
      <c r="BQ163"/>
    </row>
    <row r="164" spans="13:69" ht="15.75">
      <c r="M164"/>
      <c r="AA164"/>
      <c r="AO164"/>
      <c r="BC164"/>
      <c r="BQ164"/>
    </row>
    <row r="165" spans="13:69" ht="15.75">
      <c r="M165"/>
      <c r="AA165"/>
      <c r="AO165"/>
      <c r="BC165"/>
      <c r="BQ165"/>
    </row>
    <row r="166" spans="13:69" ht="15.75">
      <c r="M166"/>
      <c r="AA166"/>
      <c r="AO166"/>
      <c r="BC166"/>
      <c r="BQ166"/>
    </row>
    <row r="167" spans="13:69" ht="15.75">
      <c r="M167"/>
      <c r="AA167"/>
      <c r="AO167"/>
      <c r="BC167"/>
      <c r="BQ167"/>
    </row>
    <row r="168" spans="13:69" ht="15.75">
      <c r="M168"/>
      <c r="AA168"/>
      <c r="AO168"/>
      <c r="BC168"/>
      <c r="BQ168"/>
    </row>
    <row r="169" spans="13:69" ht="15.75">
      <c r="M169"/>
      <c r="AA169"/>
      <c r="AO169"/>
      <c r="BC169"/>
      <c r="BQ169"/>
    </row>
    <row r="170" spans="13:69" ht="15.75">
      <c r="M170"/>
      <c r="AA170"/>
      <c r="AO170"/>
      <c r="BC170"/>
      <c r="BQ170"/>
    </row>
    <row r="171" spans="13:69" ht="15.75">
      <c r="M171"/>
      <c r="AA171"/>
      <c r="AO171"/>
      <c r="BC171"/>
      <c r="BQ171"/>
    </row>
    <row r="172" spans="13:69" ht="15.75">
      <c r="M172"/>
      <c r="AA172"/>
      <c r="AO172"/>
      <c r="BC172"/>
      <c r="BQ172"/>
    </row>
    <row r="173" spans="13:69" ht="15.75">
      <c r="M173"/>
      <c r="AA173"/>
      <c r="AO173"/>
      <c r="BC173"/>
      <c r="BQ173"/>
    </row>
    <row r="174" spans="13:69" ht="15.75">
      <c r="M174"/>
      <c r="AA174"/>
      <c r="AO174"/>
      <c r="BC174"/>
      <c r="BQ174"/>
    </row>
    <row r="175" spans="13:69" ht="15.75">
      <c r="M175"/>
      <c r="AA175"/>
      <c r="AO175"/>
      <c r="BC175"/>
      <c r="BQ175"/>
    </row>
    <row r="176" spans="13:69" ht="15.75">
      <c r="M176"/>
      <c r="AA176"/>
      <c r="AO176"/>
      <c r="BC176"/>
      <c r="BQ176"/>
    </row>
    <row r="177" spans="13:69" ht="15.75">
      <c r="M177"/>
      <c r="AA177"/>
      <c r="AO177"/>
      <c r="BC177"/>
      <c r="BQ177"/>
    </row>
    <row r="178" spans="13:69" ht="15.75">
      <c r="M178"/>
      <c r="AA178"/>
      <c r="AO178"/>
      <c r="BC178"/>
      <c r="BQ178"/>
    </row>
    <row r="179" spans="13:69" ht="15.75">
      <c r="M179"/>
      <c r="AA179"/>
      <c r="AO179"/>
      <c r="BC179"/>
      <c r="BQ179"/>
    </row>
    <row r="180" spans="13:69" ht="15.75">
      <c r="M180"/>
      <c r="AA180"/>
      <c r="AO180"/>
      <c r="BC180"/>
      <c r="BQ180"/>
    </row>
    <row r="181" spans="13:69" ht="15.75">
      <c r="M181"/>
      <c r="AA181"/>
      <c r="AO181"/>
      <c r="BC181"/>
      <c r="BQ181"/>
    </row>
    <row r="182" spans="13:69" ht="15.75">
      <c r="M182"/>
      <c r="AA182"/>
      <c r="AO182"/>
      <c r="BC182"/>
      <c r="BQ182"/>
    </row>
    <row r="183" spans="13:69" ht="15.75">
      <c r="M183"/>
      <c r="AA183"/>
      <c r="AO183"/>
      <c r="BC183"/>
      <c r="BQ183"/>
    </row>
    <row r="184" spans="13:69" ht="15.75">
      <c r="M184"/>
      <c r="AA184"/>
      <c r="AO184"/>
      <c r="BC184"/>
      <c r="BQ184"/>
    </row>
    <row r="185" spans="13:69" ht="15.75">
      <c r="M185"/>
      <c r="AA185"/>
      <c r="AO185"/>
      <c r="BC185"/>
      <c r="BQ185"/>
    </row>
    <row r="186" spans="13:69" ht="15.75">
      <c r="M186"/>
      <c r="AA186"/>
      <c r="AO186"/>
      <c r="BC186"/>
      <c r="BQ186"/>
    </row>
    <row r="187" spans="13:69" ht="15.75">
      <c r="M187"/>
      <c r="AA187"/>
      <c r="AO187"/>
      <c r="BC187"/>
      <c r="BQ187"/>
    </row>
    <row r="188" spans="13:69" ht="15.75">
      <c r="M188"/>
      <c r="AA188"/>
      <c r="AO188"/>
      <c r="BC188"/>
      <c r="BQ188"/>
    </row>
    <row r="189" spans="13:69" ht="15.75">
      <c r="M189"/>
      <c r="AA189"/>
      <c r="AO189"/>
      <c r="BC189"/>
      <c r="BQ189"/>
    </row>
    <row r="190" spans="13:69" ht="15.75">
      <c r="M190"/>
      <c r="AA190"/>
      <c r="AO190"/>
      <c r="BC190"/>
      <c r="BQ190"/>
    </row>
    <row r="191" spans="13:69" ht="15.75">
      <c r="M191"/>
      <c r="AA191"/>
      <c r="AO191"/>
      <c r="BC191"/>
      <c r="BQ191"/>
    </row>
    <row r="192" spans="13:69" ht="15.75">
      <c r="M192"/>
      <c r="AA192"/>
      <c r="AO192"/>
      <c r="BC192"/>
      <c r="BQ192"/>
    </row>
    <row r="193" spans="13:69" ht="15.75">
      <c r="M193"/>
      <c r="AA193"/>
      <c r="AO193"/>
      <c r="BC193"/>
      <c r="BQ193"/>
    </row>
    <row r="194" spans="13:69" ht="15.75">
      <c r="M194"/>
      <c r="AA194"/>
      <c r="AO194"/>
      <c r="BC194"/>
      <c r="BQ194"/>
    </row>
    <row r="195" spans="13:69" ht="15.75">
      <c r="M195"/>
      <c r="AA195"/>
      <c r="AO195"/>
      <c r="BC195"/>
      <c r="BQ195"/>
    </row>
    <row r="196" spans="13:69" ht="15.75">
      <c r="M196"/>
      <c r="AA196"/>
      <c r="AO196"/>
      <c r="BC196"/>
      <c r="BQ196"/>
    </row>
    <row r="197" spans="13:69" ht="15.75">
      <c r="M197"/>
      <c r="AA197"/>
      <c r="AO197"/>
      <c r="BC197"/>
      <c r="BQ197"/>
    </row>
    <row r="198" spans="13:69" ht="15.75">
      <c r="M198"/>
      <c r="AA198"/>
      <c r="AO198"/>
      <c r="BC198"/>
      <c r="BQ198"/>
    </row>
    <row r="199" spans="13:69" ht="15.75">
      <c r="M199"/>
      <c r="AA199"/>
      <c r="AO199"/>
      <c r="BC199"/>
      <c r="BQ199"/>
    </row>
    <row r="200" spans="13:69" ht="15.75">
      <c r="M200"/>
      <c r="AA200"/>
      <c r="AO200"/>
      <c r="BC200"/>
      <c r="BQ200"/>
    </row>
    <row r="201" spans="13:69" ht="15.75">
      <c r="M201"/>
      <c r="AA201"/>
      <c r="AO201"/>
      <c r="BC201"/>
      <c r="BQ201"/>
    </row>
    <row r="202" spans="13:69" ht="15.75">
      <c r="M202"/>
      <c r="AA202"/>
      <c r="AO202"/>
      <c r="BC202"/>
      <c r="BQ202"/>
    </row>
    <row r="203" spans="13:69" ht="15.75">
      <c r="M203"/>
      <c r="AA203"/>
      <c r="AO203"/>
      <c r="BC203"/>
      <c r="BQ203"/>
    </row>
    <row r="204" spans="13:69" ht="15.75">
      <c r="M204"/>
      <c r="AA204"/>
      <c r="AO204"/>
      <c r="BC204"/>
      <c r="BQ204"/>
    </row>
    <row r="205" spans="13:69" ht="15.75">
      <c r="M205"/>
      <c r="AA205"/>
      <c r="AO205"/>
      <c r="BC205"/>
      <c r="BQ205"/>
    </row>
    <row r="206" spans="13:69" ht="15.75">
      <c r="M206"/>
      <c r="AA206"/>
      <c r="AO206"/>
      <c r="BC206"/>
      <c r="BQ206"/>
    </row>
    <row r="207" spans="13:69" ht="15.75">
      <c r="M207"/>
      <c r="AA207"/>
      <c r="AO207"/>
      <c r="BC207"/>
      <c r="BQ207"/>
    </row>
    <row r="208" spans="13:69" ht="15.75">
      <c r="M208"/>
      <c r="AA208"/>
      <c r="AO208"/>
      <c r="BC208"/>
      <c r="BQ208"/>
    </row>
    <row r="209" spans="13:69" ht="15.75">
      <c r="M209"/>
      <c r="AA209"/>
      <c r="AO209"/>
      <c r="BC209"/>
      <c r="BQ209"/>
    </row>
    <row r="210" spans="13:69" ht="15.75">
      <c r="M210"/>
      <c r="AA210"/>
      <c r="AO210"/>
      <c r="BC210"/>
      <c r="BQ210"/>
    </row>
    <row r="211" spans="13:69" ht="15.75">
      <c r="M211"/>
      <c r="AA211"/>
      <c r="AO211"/>
      <c r="BC211"/>
      <c r="BQ211"/>
    </row>
    <row r="212" spans="13:69" ht="15.75">
      <c r="M212"/>
      <c r="AA212"/>
      <c r="AO212"/>
      <c r="BC212"/>
      <c r="BQ212"/>
    </row>
    <row r="213" spans="13:69" ht="15.75">
      <c r="M213"/>
      <c r="AA213"/>
      <c r="AO213"/>
      <c r="BC213"/>
      <c r="BQ213"/>
    </row>
    <row r="214" spans="13:69" ht="15.75">
      <c r="M214"/>
      <c r="AA214"/>
      <c r="AO214"/>
      <c r="BC214"/>
      <c r="BQ214"/>
    </row>
    <row r="215" spans="13:69" ht="15.75">
      <c r="M215"/>
      <c r="AA215"/>
      <c r="AO215"/>
      <c r="BC215"/>
      <c r="BQ215"/>
    </row>
    <row r="216" spans="13:69" ht="15.75">
      <c r="M216"/>
      <c r="AA216"/>
      <c r="AO216"/>
      <c r="BC216"/>
      <c r="BQ216"/>
    </row>
    <row r="217" spans="13:69" ht="15.75">
      <c r="M217"/>
      <c r="AA217"/>
      <c r="AO217"/>
      <c r="BC217"/>
      <c r="BQ217"/>
    </row>
    <row r="218" spans="13:69" ht="15.75">
      <c r="M218"/>
      <c r="AA218"/>
      <c r="AO218"/>
      <c r="BC218"/>
      <c r="BQ218"/>
    </row>
  </sheetData>
  <sheetProtection password="D26A" sheet="1" objects="1" scenarios="1" selectLockedCells="1"/>
  <mergeCells count="15">
    <mergeCell ref="AK13:AN13"/>
    <mergeCell ref="AY13:BB13"/>
    <mergeCell ref="BM13:BP13"/>
    <mergeCell ref="AF9:AF10"/>
    <mergeCell ref="BJ8:BP8"/>
    <mergeCell ref="BH9:BH10"/>
    <mergeCell ref="AV8:BB8"/>
    <mergeCell ref="AT9:AT10"/>
    <mergeCell ref="AH8:AN8"/>
    <mergeCell ref="D9:D10"/>
    <mergeCell ref="F8:L8"/>
    <mergeCell ref="T8:Z8"/>
    <mergeCell ref="R9:R10"/>
    <mergeCell ref="I13:L13"/>
    <mergeCell ref="W13:Z13"/>
  </mergeCells>
  <printOptions/>
  <pageMargins left="0.7" right="0.7" top="0.75" bottom="0.75" header="0.3" footer="0.3"/>
  <pageSetup orientation="portrait"/>
  <ignoredErrors>
    <ignoredError sqref="J64" formula="1"/>
  </ignoredErrors>
</worksheet>
</file>

<file path=xl/worksheets/sheet6.xml><?xml version="1.0" encoding="utf-8"?>
<worksheet xmlns="http://schemas.openxmlformats.org/spreadsheetml/2006/main" xmlns:r="http://schemas.openxmlformats.org/officeDocument/2006/relationships">
  <dimension ref="A2:AH60"/>
  <sheetViews>
    <sheetView showGridLines="0" zoomScalePageLayoutView="0" workbookViewId="0" topLeftCell="A1">
      <pane ySplit="9" topLeftCell="A10" activePane="bottomLeft" state="frozen"/>
      <selection pane="topLeft" activeCell="A1" sqref="A1"/>
      <selection pane="bottomLeft" activeCell="J25" sqref="J25"/>
    </sheetView>
  </sheetViews>
  <sheetFormatPr defaultColWidth="16.00390625" defaultRowHeight="15"/>
  <cols>
    <col min="1" max="1" width="4.140625" style="1" customWidth="1"/>
    <col min="2" max="2" width="13.28125" style="1" customWidth="1"/>
    <col min="3" max="3" width="23.00390625" style="1" customWidth="1"/>
    <col min="4" max="4" width="26.421875" style="1" customWidth="1"/>
    <col min="5" max="5" width="50.7109375" style="1" customWidth="1"/>
    <col min="6" max="6" width="22.8515625" style="1" customWidth="1"/>
    <col min="7" max="7" width="10.8515625" style="1" customWidth="1"/>
    <col min="8" max="8" width="4.140625" style="1" customWidth="1"/>
    <col min="9" max="9" width="13.28125" style="1" customWidth="1"/>
    <col min="10" max="10" width="23.00390625" style="1" customWidth="1"/>
    <col min="11" max="11" width="26.421875" style="1" customWidth="1"/>
    <col min="12" max="12" width="50.7109375" style="1" customWidth="1"/>
    <col min="13" max="13" width="22.8515625" style="1" customWidth="1"/>
    <col min="14" max="14" width="10.8515625" style="0" customWidth="1"/>
    <col min="15" max="15" width="4.140625" style="1" customWidth="1"/>
    <col min="16" max="16" width="13.28125" style="1" customWidth="1"/>
    <col min="17" max="17" width="23.00390625" style="1" customWidth="1"/>
    <col min="18" max="18" width="26.421875" style="1" customWidth="1"/>
    <col min="19" max="19" width="50.7109375" style="1" customWidth="1"/>
    <col min="20" max="20" width="22.8515625" style="1" customWidth="1"/>
    <col min="21" max="21" width="10.8515625" style="0" customWidth="1"/>
    <col min="22" max="22" width="4.140625" style="1" customWidth="1"/>
    <col min="23" max="23" width="13.28125" style="1" customWidth="1"/>
    <col min="24" max="24" width="23.00390625" style="1" customWidth="1"/>
    <col min="25" max="25" width="26.421875" style="1" customWidth="1"/>
    <col min="26" max="26" width="50.7109375" style="1" customWidth="1"/>
    <col min="27" max="27" width="22.8515625" style="1" customWidth="1"/>
    <col min="28" max="28" width="10.8515625" style="0" customWidth="1"/>
    <col min="29" max="29" width="4.140625" style="1" customWidth="1"/>
    <col min="30" max="30" width="13.28125" style="1" customWidth="1"/>
    <col min="31" max="31" width="23.00390625" style="1" customWidth="1"/>
    <col min="32" max="32" width="26.421875" style="1" customWidth="1"/>
    <col min="33" max="33" width="50.7109375" style="1" customWidth="1"/>
    <col min="34" max="34" width="22.8515625" style="1" customWidth="1"/>
    <col min="35" max="16384" width="16.00390625" style="1" customWidth="1"/>
  </cols>
  <sheetData>
    <row r="2" spans="2:34" ht="18">
      <c r="B2" s="193" t="s">
        <v>138</v>
      </c>
      <c r="C2" s="192"/>
      <c r="I2" s="193" t="s">
        <v>138</v>
      </c>
      <c r="J2" s="192"/>
      <c r="O2" s="222"/>
      <c r="P2" s="223" t="s">
        <v>139</v>
      </c>
      <c r="Q2" s="223"/>
      <c r="R2" s="223"/>
      <c r="S2" s="223"/>
      <c r="T2" s="223"/>
      <c r="V2" s="222"/>
      <c r="W2" s="223" t="s">
        <v>139</v>
      </c>
      <c r="X2" s="223"/>
      <c r="Y2" s="223"/>
      <c r="Z2" s="223"/>
      <c r="AA2" s="223"/>
      <c r="AC2" s="222"/>
      <c r="AD2" s="223" t="s">
        <v>139</v>
      </c>
      <c r="AE2" s="223"/>
      <c r="AF2" s="223"/>
      <c r="AG2" s="223"/>
      <c r="AH2" s="223"/>
    </row>
    <row r="3" spans="2:34" ht="18">
      <c r="B3" s="192"/>
      <c r="C3" s="194" t="s">
        <v>131</v>
      </c>
      <c r="F3" s="1">
        <f>Application!$B$23</f>
        <v>0</v>
      </c>
      <c r="I3" s="192"/>
      <c r="J3" s="194" t="s">
        <v>131</v>
      </c>
      <c r="M3" s="1">
        <f>Application!$B$23</f>
        <v>0</v>
      </c>
      <c r="O3" s="222"/>
      <c r="P3" s="224"/>
      <c r="Q3" s="194" t="s">
        <v>131</v>
      </c>
      <c r="R3" s="194"/>
      <c r="S3" s="194"/>
      <c r="T3" s="1">
        <f>Application!$B$23</f>
        <v>0</v>
      </c>
      <c r="V3" s="222"/>
      <c r="W3" s="224"/>
      <c r="X3" s="194" t="s">
        <v>131</v>
      </c>
      <c r="Y3" s="194"/>
      <c r="Z3" s="194"/>
      <c r="AA3" s="1">
        <f>Application!$B$23</f>
        <v>0</v>
      </c>
      <c r="AC3" s="222"/>
      <c r="AD3" s="224"/>
      <c r="AE3" s="194" t="s">
        <v>131</v>
      </c>
      <c r="AF3" s="194"/>
      <c r="AG3" s="194"/>
      <c r="AH3" s="1">
        <f>Application!$B$23</f>
        <v>0</v>
      </c>
    </row>
    <row r="4" spans="2:34" ht="18">
      <c r="B4" s="192"/>
      <c r="C4" s="194" t="s">
        <v>128</v>
      </c>
      <c r="F4" s="1">
        <f>Application!$J$23</f>
        <v>0</v>
      </c>
      <c r="I4" s="192"/>
      <c r="J4" s="194" t="s">
        <v>128</v>
      </c>
      <c r="M4" s="1">
        <f>Application!$J$23</f>
        <v>0</v>
      </c>
      <c r="O4" s="222"/>
      <c r="P4" s="224"/>
      <c r="Q4" s="194" t="s">
        <v>128</v>
      </c>
      <c r="R4" s="194"/>
      <c r="S4" s="194"/>
      <c r="T4" s="1">
        <f>Application!$J$23</f>
        <v>0</v>
      </c>
      <c r="V4" s="222"/>
      <c r="W4" s="224"/>
      <c r="X4" s="194" t="s">
        <v>128</v>
      </c>
      <c r="Y4" s="194"/>
      <c r="Z4" s="194"/>
      <c r="AA4" s="1">
        <f>Application!$J$23</f>
        <v>0</v>
      </c>
      <c r="AC4" s="222"/>
      <c r="AD4" s="224"/>
      <c r="AE4" s="194" t="s">
        <v>128</v>
      </c>
      <c r="AF4" s="194"/>
      <c r="AG4" s="194"/>
      <c r="AH4" s="1">
        <f>Application!$J$23</f>
        <v>0</v>
      </c>
    </row>
    <row r="5" spans="2:34" ht="18">
      <c r="B5" s="192"/>
      <c r="C5" s="194" t="s">
        <v>97</v>
      </c>
      <c r="I5" s="192"/>
      <c r="J5" s="194" t="s">
        <v>97</v>
      </c>
      <c r="O5" s="222"/>
      <c r="P5" s="224"/>
      <c r="Q5" s="194" t="s">
        <v>97</v>
      </c>
      <c r="R5" s="194"/>
      <c r="S5" s="194"/>
      <c r="T5" s="222"/>
      <c r="V5" s="222"/>
      <c r="W5" s="224"/>
      <c r="X5" s="194" t="s">
        <v>97</v>
      </c>
      <c r="Y5" s="194"/>
      <c r="Z5" s="194"/>
      <c r="AA5" s="222"/>
      <c r="AC5" s="222"/>
      <c r="AD5" s="224"/>
      <c r="AE5" s="194" t="s">
        <v>97</v>
      </c>
      <c r="AF5" s="194"/>
      <c r="AG5" s="194"/>
      <c r="AH5" s="222"/>
    </row>
    <row r="6" ht="16.5" thickBot="1"/>
    <row r="7" spans="2:33" ht="16.5" thickBot="1">
      <c r="B7" s="57" t="s">
        <v>201</v>
      </c>
      <c r="C7" s="267" t="str">
        <f>'MOC Credit'!$F$15</f>
        <v>January - December</v>
      </c>
      <c r="D7" s="268">
        <f>'MOC Credit'!$H$15</f>
        <v>2019</v>
      </c>
      <c r="E7" s="46" t="str">
        <f>'MOC Credit'!$F$14</f>
        <v>Time Period 1</v>
      </c>
      <c r="I7" s="57" t="s">
        <v>201</v>
      </c>
      <c r="J7" s="267" t="str">
        <f>'MOC Credit'!$I$15</f>
        <v>January - December</v>
      </c>
      <c r="K7" s="268">
        <f>'MOC Credit'!$K$15</f>
        <v>2020</v>
      </c>
      <c r="L7" s="257" t="str">
        <f>'MOC Credit'!$I$14</f>
        <v>Time Period 2</v>
      </c>
      <c r="P7" s="57" t="s">
        <v>201</v>
      </c>
      <c r="Q7" s="267" t="str">
        <f>'MOC Credit'!$L$15</f>
        <v>January - December</v>
      </c>
      <c r="R7" s="268">
        <f>'MOC Credit'!$N$15</f>
        <v>2021</v>
      </c>
      <c r="S7" s="257" t="str">
        <f>'MOC Credit'!$L$14</f>
        <v>Time Period 3</v>
      </c>
      <c r="W7" s="57" t="s">
        <v>201</v>
      </c>
      <c r="X7" s="267" t="str">
        <f>'MOC Credit'!$O$15</f>
        <v>January - December</v>
      </c>
      <c r="Y7" s="268">
        <f>'MOC Credit'!$Q$15</f>
        <v>2022</v>
      </c>
      <c r="Z7" s="257" t="str">
        <f>'MOC Credit'!$O$14</f>
        <v>Time Period 4</v>
      </c>
      <c r="AD7" s="57" t="s">
        <v>201</v>
      </c>
      <c r="AE7" s="267" t="str">
        <f>'MOC Credit'!$R$15</f>
        <v>January - December</v>
      </c>
      <c r="AF7" s="268">
        <f>'MOC Credit'!$T$15</f>
        <v>2023</v>
      </c>
      <c r="AG7" s="257" t="str">
        <f>'MOC Credit'!$R$14</f>
        <v>Time Period 5</v>
      </c>
    </row>
    <row r="8" spans="1:34" ht="16.5" thickTop="1">
      <c r="A8" s="58" t="s">
        <v>33</v>
      </c>
      <c r="B8" s="55" t="s">
        <v>18</v>
      </c>
      <c r="C8" s="48" t="s">
        <v>21</v>
      </c>
      <c r="D8" s="48" t="s">
        <v>132</v>
      </c>
      <c r="E8" s="48" t="s">
        <v>22</v>
      </c>
      <c r="F8" s="49" t="s">
        <v>19</v>
      </c>
      <c r="H8" s="58" t="s">
        <v>33</v>
      </c>
      <c r="I8" s="55" t="s">
        <v>18</v>
      </c>
      <c r="J8" s="48" t="s">
        <v>21</v>
      </c>
      <c r="K8" s="48" t="s">
        <v>132</v>
      </c>
      <c r="L8" s="48" t="s">
        <v>22</v>
      </c>
      <c r="M8" s="49" t="s">
        <v>19</v>
      </c>
      <c r="O8" s="58" t="s">
        <v>33</v>
      </c>
      <c r="P8" s="55" t="s">
        <v>18</v>
      </c>
      <c r="Q8" s="48" t="s">
        <v>21</v>
      </c>
      <c r="R8" s="48" t="s">
        <v>132</v>
      </c>
      <c r="S8" s="48" t="s">
        <v>22</v>
      </c>
      <c r="T8" s="49" t="s">
        <v>19</v>
      </c>
      <c r="V8" s="58" t="s">
        <v>33</v>
      </c>
      <c r="W8" s="55" t="s">
        <v>18</v>
      </c>
      <c r="X8" s="48" t="s">
        <v>21</v>
      </c>
      <c r="Y8" s="48" t="s">
        <v>132</v>
      </c>
      <c r="Z8" s="48" t="s">
        <v>22</v>
      </c>
      <c r="AA8" s="49" t="s">
        <v>19</v>
      </c>
      <c r="AC8" s="58" t="s">
        <v>33</v>
      </c>
      <c r="AD8" s="55" t="s">
        <v>18</v>
      </c>
      <c r="AE8" s="48" t="s">
        <v>21</v>
      </c>
      <c r="AF8" s="48" t="s">
        <v>132</v>
      </c>
      <c r="AG8" s="48" t="s">
        <v>22</v>
      </c>
      <c r="AH8" s="49" t="s">
        <v>19</v>
      </c>
    </row>
    <row r="9" spans="1:34" ht="16.5" thickBot="1">
      <c r="A9" s="52"/>
      <c r="B9" s="56"/>
      <c r="C9" s="53"/>
      <c r="D9" s="53"/>
      <c r="E9" s="53"/>
      <c r="F9" s="110" t="s">
        <v>74</v>
      </c>
      <c r="H9" s="52"/>
      <c r="I9" s="56"/>
      <c r="J9" s="53"/>
      <c r="K9" s="53"/>
      <c r="L9" s="53"/>
      <c r="M9" s="110" t="s">
        <v>74</v>
      </c>
      <c r="O9" s="52"/>
      <c r="P9" s="56"/>
      <c r="Q9" s="53"/>
      <c r="R9" s="53"/>
      <c r="S9" s="53"/>
      <c r="T9" s="110" t="s">
        <v>74</v>
      </c>
      <c r="V9" s="52"/>
      <c r="W9" s="56"/>
      <c r="X9" s="53"/>
      <c r="Y9" s="53"/>
      <c r="Z9" s="53"/>
      <c r="AA9" s="110" t="s">
        <v>74</v>
      </c>
      <c r="AC9" s="52"/>
      <c r="AD9" s="56"/>
      <c r="AE9" s="53"/>
      <c r="AF9" s="53"/>
      <c r="AG9" s="53"/>
      <c r="AH9" s="110" t="s">
        <v>74</v>
      </c>
    </row>
    <row r="10" spans="1:34" ht="16.5" thickTop="1">
      <c r="A10" s="51">
        <v>1</v>
      </c>
      <c r="B10" s="153"/>
      <c r="C10" s="154"/>
      <c r="D10" s="154"/>
      <c r="E10" s="154"/>
      <c r="F10" s="142"/>
      <c r="H10" s="51">
        <v>1</v>
      </c>
      <c r="I10" s="153"/>
      <c r="J10" s="154"/>
      <c r="K10" s="154"/>
      <c r="L10" s="154"/>
      <c r="M10" s="142"/>
      <c r="O10" s="51">
        <v>1</v>
      </c>
      <c r="P10" s="153"/>
      <c r="Q10" s="154"/>
      <c r="R10" s="154"/>
      <c r="S10" s="154"/>
      <c r="T10" s="142"/>
      <c r="V10" s="51">
        <v>1</v>
      </c>
      <c r="W10" s="153"/>
      <c r="X10" s="154"/>
      <c r="Y10" s="154"/>
      <c r="Z10" s="154"/>
      <c r="AA10" s="142"/>
      <c r="AC10" s="51">
        <v>1</v>
      </c>
      <c r="AD10" s="153"/>
      <c r="AE10" s="154"/>
      <c r="AF10" s="154"/>
      <c r="AG10" s="154"/>
      <c r="AH10" s="142"/>
    </row>
    <row r="11" spans="1:34" ht="15.75">
      <c r="A11" s="11">
        <f>A10+1</f>
        <v>2</v>
      </c>
      <c r="B11" s="155"/>
      <c r="C11" s="150"/>
      <c r="D11" s="150"/>
      <c r="E11" s="150"/>
      <c r="F11" s="143"/>
      <c r="H11" s="11">
        <f>H10+1</f>
        <v>2</v>
      </c>
      <c r="I11" s="155"/>
      <c r="J11" s="150"/>
      <c r="K11" s="150"/>
      <c r="L11" s="150"/>
      <c r="M11" s="143"/>
      <c r="O11" s="11">
        <f>O10+1</f>
        <v>2</v>
      </c>
      <c r="P11" s="155"/>
      <c r="Q11" s="150"/>
      <c r="R11" s="150"/>
      <c r="S11" s="150"/>
      <c r="T11" s="143"/>
      <c r="V11" s="11">
        <f>V10+1</f>
        <v>2</v>
      </c>
      <c r="W11" s="155"/>
      <c r="X11" s="150"/>
      <c r="Y11" s="150"/>
      <c r="Z11" s="150"/>
      <c r="AA11" s="143"/>
      <c r="AC11" s="11">
        <f>AC10+1</f>
        <v>2</v>
      </c>
      <c r="AD11" s="155"/>
      <c r="AE11" s="150"/>
      <c r="AF11" s="150"/>
      <c r="AG11" s="150"/>
      <c r="AH11" s="143"/>
    </row>
    <row r="12" spans="1:34" ht="15.75">
      <c r="A12" s="11">
        <f aca="true" t="shared" si="0" ref="A12:A59">A11+1</f>
        <v>3</v>
      </c>
      <c r="B12" s="155"/>
      <c r="C12" s="150"/>
      <c r="D12" s="150"/>
      <c r="E12" s="150"/>
      <c r="F12" s="143"/>
      <c r="H12" s="11">
        <f aca="true" t="shared" si="1" ref="H12:H59">H11+1</f>
        <v>3</v>
      </c>
      <c r="I12" s="155"/>
      <c r="J12" s="150"/>
      <c r="K12" s="150"/>
      <c r="L12" s="150"/>
      <c r="M12" s="143"/>
      <c r="O12" s="11">
        <f aca="true" t="shared" si="2" ref="O12:O59">O11+1</f>
        <v>3</v>
      </c>
      <c r="P12" s="155"/>
      <c r="Q12" s="150"/>
      <c r="R12" s="150"/>
      <c r="S12" s="150"/>
      <c r="T12" s="143"/>
      <c r="V12" s="11">
        <f aca="true" t="shared" si="3" ref="V12:V59">V11+1</f>
        <v>3</v>
      </c>
      <c r="W12" s="155"/>
      <c r="X12" s="150"/>
      <c r="Y12" s="150"/>
      <c r="Z12" s="150"/>
      <c r="AA12" s="143"/>
      <c r="AC12" s="11">
        <f aca="true" t="shared" si="4" ref="AC12:AC59">AC11+1</f>
        <v>3</v>
      </c>
      <c r="AD12" s="155"/>
      <c r="AE12" s="150"/>
      <c r="AF12" s="150"/>
      <c r="AG12" s="150"/>
      <c r="AH12" s="143"/>
    </row>
    <row r="13" spans="1:34" ht="15.75">
      <c r="A13" s="11">
        <f t="shared" si="0"/>
        <v>4</v>
      </c>
      <c r="B13" s="155"/>
      <c r="C13" s="150"/>
      <c r="D13" s="150"/>
      <c r="E13" s="150"/>
      <c r="F13" s="143"/>
      <c r="H13" s="11">
        <f t="shared" si="1"/>
        <v>4</v>
      </c>
      <c r="I13" s="155"/>
      <c r="J13" s="150"/>
      <c r="K13" s="150"/>
      <c r="L13" s="150"/>
      <c r="M13" s="143"/>
      <c r="O13" s="11">
        <f t="shared" si="2"/>
        <v>4</v>
      </c>
      <c r="P13" s="155"/>
      <c r="Q13" s="150"/>
      <c r="R13" s="150"/>
      <c r="S13" s="150"/>
      <c r="T13" s="143"/>
      <c r="V13" s="11">
        <f t="shared" si="3"/>
        <v>4</v>
      </c>
      <c r="W13" s="155"/>
      <c r="X13" s="150"/>
      <c r="Y13" s="150"/>
      <c r="Z13" s="150"/>
      <c r="AA13" s="143"/>
      <c r="AC13" s="11">
        <f t="shared" si="4"/>
        <v>4</v>
      </c>
      <c r="AD13" s="155"/>
      <c r="AE13" s="150"/>
      <c r="AF13" s="150"/>
      <c r="AG13" s="150"/>
      <c r="AH13" s="143"/>
    </row>
    <row r="14" spans="1:34" ht="15.75">
      <c r="A14" s="11">
        <f t="shared" si="0"/>
        <v>5</v>
      </c>
      <c r="B14" s="155"/>
      <c r="C14" s="150"/>
      <c r="D14" s="150"/>
      <c r="E14" s="150"/>
      <c r="F14" s="143"/>
      <c r="H14" s="11">
        <f t="shared" si="1"/>
        <v>5</v>
      </c>
      <c r="I14" s="155"/>
      <c r="J14" s="150"/>
      <c r="K14" s="150"/>
      <c r="L14" s="150"/>
      <c r="M14" s="143"/>
      <c r="O14" s="11">
        <f t="shared" si="2"/>
        <v>5</v>
      </c>
      <c r="P14" s="155"/>
      <c r="Q14" s="150"/>
      <c r="R14" s="150"/>
      <c r="S14" s="150"/>
      <c r="T14" s="143"/>
      <c r="V14" s="11">
        <f t="shared" si="3"/>
        <v>5</v>
      </c>
      <c r="W14" s="155"/>
      <c r="X14" s="150"/>
      <c r="Y14" s="150"/>
      <c r="Z14" s="150"/>
      <c r="AA14" s="143"/>
      <c r="AC14" s="11">
        <f t="shared" si="4"/>
        <v>5</v>
      </c>
      <c r="AD14" s="155"/>
      <c r="AE14" s="150"/>
      <c r="AF14" s="150"/>
      <c r="AG14" s="150"/>
      <c r="AH14" s="143"/>
    </row>
    <row r="15" spans="1:34" ht="15.75">
      <c r="A15" s="11">
        <f t="shared" si="0"/>
        <v>6</v>
      </c>
      <c r="B15" s="155"/>
      <c r="C15" s="150"/>
      <c r="D15" s="150"/>
      <c r="E15" s="150"/>
      <c r="F15" s="143"/>
      <c r="H15" s="11">
        <f t="shared" si="1"/>
        <v>6</v>
      </c>
      <c r="I15" s="155"/>
      <c r="J15" s="150"/>
      <c r="K15" s="150"/>
      <c r="L15" s="150"/>
      <c r="M15" s="143"/>
      <c r="O15" s="11">
        <f t="shared" si="2"/>
        <v>6</v>
      </c>
      <c r="P15" s="155"/>
      <c r="Q15" s="150"/>
      <c r="R15" s="150"/>
      <c r="S15" s="150"/>
      <c r="T15" s="143"/>
      <c r="V15" s="11">
        <f t="shared" si="3"/>
        <v>6</v>
      </c>
      <c r="W15" s="155"/>
      <c r="X15" s="150"/>
      <c r="Y15" s="150"/>
      <c r="Z15" s="150"/>
      <c r="AA15" s="143"/>
      <c r="AC15" s="11">
        <f t="shared" si="4"/>
        <v>6</v>
      </c>
      <c r="AD15" s="155"/>
      <c r="AE15" s="150"/>
      <c r="AF15" s="150"/>
      <c r="AG15" s="150"/>
      <c r="AH15" s="143"/>
    </row>
    <row r="16" spans="1:34" ht="15.75">
      <c r="A16" s="11">
        <f t="shared" si="0"/>
        <v>7</v>
      </c>
      <c r="B16" s="155"/>
      <c r="C16" s="150"/>
      <c r="D16" s="150"/>
      <c r="E16" s="150"/>
      <c r="F16" s="143"/>
      <c r="H16" s="11">
        <f t="shared" si="1"/>
        <v>7</v>
      </c>
      <c r="I16" s="155"/>
      <c r="J16" s="150"/>
      <c r="K16" s="150"/>
      <c r="L16" s="150"/>
      <c r="M16" s="143"/>
      <c r="O16" s="11">
        <f t="shared" si="2"/>
        <v>7</v>
      </c>
      <c r="P16" s="155"/>
      <c r="Q16" s="150"/>
      <c r="R16" s="150"/>
      <c r="S16" s="150"/>
      <c r="T16" s="143"/>
      <c r="V16" s="11">
        <f t="shared" si="3"/>
        <v>7</v>
      </c>
      <c r="W16" s="155"/>
      <c r="X16" s="150"/>
      <c r="Y16" s="150"/>
      <c r="Z16" s="150"/>
      <c r="AA16" s="143"/>
      <c r="AC16" s="11">
        <f t="shared" si="4"/>
        <v>7</v>
      </c>
      <c r="AD16" s="155"/>
      <c r="AE16" s="150"/>
      <c r="AF16" s="150"/>
      <c r="AG16" s="150"/>
      <c r="AH16" s="143"/>
    </row>
    <row r="17" spans="1:34" ht="15.75">
      <c r="A17" s="11">
        <f t="shared" si="0"/>
        <v>8</v>
      </c>
      <c r="B17" s="155"/>
      <c r="C17" s="150"/>
      <c r="D17" s="150"/>
      <c r="E17" s="150"/>
      <c r="F17" s="143"/>
      <c r="H17" s="11">
        <f t="shared" si="1"/>
        <v>8</v>
      </c>
      <c r="I17" s="155"/>
      <c r="J17" s="150"/>
      <c r="K17" s="150"/>
      <c r="L17" s="150"/>
      <c r="M17" s="143"/>
      <c r="O17" s="11">
        <f t="shared" si="2"/>
        <v>8</v>
      </c>
      <c r="P17" s="155"/>
      <c r="Q17" s="150"/>
      <c r="R17" s="150"/>
      <c r="S17" s="150"/>
      <c r="T17" s="143"/>
      <c r="V17" s="11">
        <f t="shared" si="3"/>
        <v>8</v>
      </c>
      <c r="W17" s="155"/>
      <c r="X17" s="150"/>
      <c r="Y17" s="150"/>
      <c r="Z17" s="150"/>
      <c r="AA17" s="143"/>
      <c r="AC17" s="11">
        <f t="shared" si="4"/>
        <v>8</v>
      </c>
      <c r="AD17" s="155"/>
      <c r="AE17" s="150"/>
      <c r="AF17" s="150"/>
      <c r="AG17" s="150"/>
      <c r="AH17" s="143"/>
    </row>
    <row r="18" spans="1:34" ht="15.75">
      <c r="A18" s="11">
        <f t="shared" si="0"/>
        <v>9</v>
      </c>
      <c r="B18" s="155"/>
      <c r="C18" s="150"/>
      <c r="D18" s="150"/>
      <c r="E18" s="150"/>
      <c r="F18" s="143"/>
      <c r="H18" s="11">
        <f t="shared" si="1"/>
        <v>9</v>
      </c>
      <c r="I18" s="155"/>
      <c r="J18" s="150"/>
      <c r="K18" s="150"/>
      <c r="L18" s="150"/>
      <c r="M18" s="143"/>
      <c r="O18" s="11">
        <f t="shared" si="2"/>
        <v>9</v>
      </c>
      <c r="P18" s="155"/>
      <c r="Q18" s="150"/>
      <c r="R18" s="150"/>
      <c r="S18" s="150"/>
      <c r="T18" s="143"/>
      <c r="V18" s="11">
        <f t="shared" si="3"/>
        <v>9</v>
      </c>
      <c r="W18" s="155"/>
      <c r="X18" s="150"/>
      <c r="Y18" s="150"/>
      <c r="Z18" s="150"/>
      <c r="AA18" s="143"/>
      <c r="AC18" s="11">
        <f t="shared" si="4"/>
        <v>9</v>
      </c>
      <c r="AD18" s="155"/>
      <c r="AE18" s="150"/>
      <c r="AF18" s="150"/>
      <c r="AG18" s="150"/>
      <c r="AH18" s="143"/>
    </row>
    <row r="19" spans="1:34" ht="15.75">
      <c r="A19" s="11">
        <f t="shared" si="0"/>
        <v>10</v>
      </c>
      <c r="B19" s="155"/>
      <c r="C19" s="150"/>
      <c r="D19" s="150"/>
      <c r="E19" s="150"/>
      <c r="F19" s="143"/>
      <c r="H19" s="11">
        <f t="shared" si="1"/>
        <v>10</v>
      </c>
      <c r="I19" s="155"/>
      <c r="J19" s="150"/>
      <c r="K19" s="150"/>
      <c r="L19" s="150"/>
      <c r="M19" s="143"/>
      <c r="O19" s="11">
        <f t="shared" si="2"/>
        <v>10</v>
      </c>
      <c r="P19" s="155"/>
      <c r="Q19" s="150"/>
      <c r="R19" s="150"/>
      <c r="S19" s="150"/>
      <c r="T19" s="143"/>
      <c r="V19" s="11">
        <f t="shared" si="3"/>
        <v>10</v>
      </c>
      <c r="W19" s="155"/>
      <c r="X19" s="150"/>
      <c r="Y19" s="150"/>
      <c r="Z19" s="150"/>
      <c r="AA19" s="143"/>
      <c r="AC19" s="11">
        <f t="shared" si="4"/>
        <v>10</v>
      </c>
      <c r="AD19" s="155"/>
      <c r="AE19" s="150"/>
      <c r="AF19" s="150"/>
      <c r="AG19" s="150"/>
      <c r="AH19" s="143"/>
    </row>
    <row r="20" spans="1:34" ht="15.75">
      <c r="A20" s="11">
        <f t="shared" si="0"/>
        <v>11</v>
      </c>
      <c r="B20" s="155"/>
      <c r="C20" s="150"/>
      <c r="D20" s="150"/>
      <c r="E20" s="150"/>
      <c r="F20" s="143"/>
      <c r="H20" s="11">
        <f t="shared" si="1"/>
        <v>11</v>
      </c>
      <c r="I20" s="155"/>
      <c r="J20" s="150"/>
      <c r="K20" s="150"/>
      <c r="L20" s="150"/>
      <c r="M20" s="143"/>
      <c r="O20" s="11">
        <f t="shared" si="2"/>
        <v>11</v>
      </c>
      <c r="P20" s="155"/>
      <c r="Q20" s="150"/>
      <c r="R20" s="150"/>
      <c r="S20" s="150"/>
      <c r="T20" s="143"/>
      <c r="V20" s="11">
        <f t="shared" si="3"/>
        <v>11</v>
      </c>
      <c r="W20" s="155"/>
      <c r="X20" s="150"/>
      <c r="Y20" s="150"/>
      <c r="Z20" s="150"/>
      <c r="AA20" s="143"/>
      <c r="AC20" s="11">
        <f t="shared" si="4"/>
        <v>11</v>
      </c>
      <c r="AD20" s="155"/>
      <c r="AE20" s="150"/>
      <c r="AF20" s="150"/>
      <c r="AG20" s="150"/>
      <c r="AH20" s="143"/>
    </row>
    <row r="21" spans="1:34" ht="15.75">
      <c r="A21" s="11">
        <f t="shared" si="0"/>
        <v>12</v>
      </c>
      <c r="B21" s="155"/>
      <c r="C21" s="150"/>
      <c r="D21" s="150"/>
      <c r="E21" s="150"/>
      <c r="F21" s="143"/>
      <c r="H21" s="11">
        <f t="shared" si="1"/>
        <v>12</v>
      </c>
      <c r="I21" s="155"/>
      <c r="J21" s="150"/>
      <c r="K21" s="150"/>
      <c r="L21" s="150"/>
      <c r="M21" s="143"/>
      <c r="O21" s="11">
        <f t="shared" si="2"/>
        <v>12</v>
      </c>
      <c r="P21" s="155"/>
      <c r="Q21" s="150"/>
      <c r="R21" s="150"/>
      <c r="S21" s="150"/>
      <c r="T21" s="143"/>
      <c r="V21" s="11">
        <f t="shared" si="3"/>
        <v>12</v>
      </c>
      <c r="W21" s="155"/>
      <c r="X21" s="150"/>
      <c r="Y21" s="150"/>
      <c r="Z21" s="150"/>
      <c r="AA21" s="143"/>
      <c r="AC21" s="11">
        <f t="shared" si="4"/>
        <v>12</v>
      </c>
      <c r="AD21" s="155"/>
      <c r="AE21" s="150"/>
      <c r="AF21" s="150"/>
      <c r="AG21" s="150"/>
      <c r="AH21" s="143"/>
    </row>
    <row r="22" spans="1:34" ht="15.75">
      <c r="A22" s="11">
        <f t="shared" si="0"/>
        <v>13</v>
      </c>
      <c r="B22" s="155"/>
      <c r="C22" s="150"/>
      <c r="D22" s="150"/>
      <c r="E22" s="150"/>
      <c r="F22" s="143"/>
      <c r="H22" s="11">
        <f t="shared" si="1"/>
        <v>13</v>
      </c>
      <c r="I22" s="155"/>
      <c r="J22" s="150"/>
      <c r="K22" s="150"/>
      <c r="L22" s="150"/>
      <c r="M22" s="143"/>
      <c r="O22" s="11">
        <f t="shared" si="2"/>
        <v>13</v>
      </c>
      <c r="P22" s="155"/>
      <c r="Q22" s="150"/>
      <c r="R22" s="150"/>
      <c r="S22" s="150"/>
      <c r="T22" s="143"/>
      <c r="V22" s="11">
        <f t="shared" si="3"/>
        <v>13</v>
      </c>
      <c r="W22" s="155"/>
      <c r="X22" s="150"/>
      <c r="Y22" s="150"/>
      <c r="Z22" s="150"/>
      <c r="AA22" s="143"/>
      <c r="AC22" s="11">
        <f t="shared" si="4"/>
        <v>13</v>
      </c>
      <c r="AD22" s="155"/>
      <c r="AE22" s="150"/>
      <c r="AF22" s="150"/>
      <c r="AG22" s="150"/>
      <c r="AH22" s="143"/>
    </row>
    <row r="23" spans="1:34" ht="15.75">
      <c r="A23" s="11">
        <f t="shared" si="0"/>
        <v>14</v>
      </c>
      <c r="B23" s="155"/>
      <c r="C23" s="150"/>
      <c r="D23" s="150"/>
      <c r="E23" s="150"/>
      <c r="F23" s="143"/>
      <c r="H23" s="11">
        <f t="shared" si="1"/>
        <v>14</v>
      </c>
      <c r="I23" s="155"/>
      <c r="J23" s="150"/>
      <c r="K23" s="150"/>
      <c r="L23" s="150"/>
      <c r="M23" s="143"/>
      <c r="O23" s="11">
        <f t="shared" si="2"/>
        <v>14</v>
      </c>
      <c r="P23" s="155"/>
      <c r="Q23" s="150"/>
      <c r="R23" s="150"/>
      <c r="S23" s="150"/>
      <c r="T23" s="143"/>
      <c r="V23" s="11">
        <f t="shared" si="3"/>
        <v>14</v>
      </c>
      <c r="W23" s="155"/>
      <c r="X23" s="150"/>
      <c r="Y23" s="150"/>
      <c r="Z23" s="150"/>
      <c r="AA23" s="143"/>
      <c r="AC23" s="11">
        <f t="shared" si="4"/>
        <v>14</v>
      </c>
      <c r="AD23" s="155"/>
      <c r="AE23" s="150"/>
      <c r="AF23" s="150"/>
      <c r="AG23" s="150"/>
      <c r="AH23" s="143"/>
    </row>
    <row r="24" spans="1:34" ht="15.75">
      <c r="A24" s="11">
        <f t="shared" si="0"/>
        <v>15</v>
      </c>
      <c r="B24" s="155"/>
      <c r="C24" s="150"/>
      <c r="D24" s="150"/>
      <c r="E24" s="150"/>
      <c r="F24" s="143"/>
      <c r="H24" s="11">
        <f t="shared" si="1"/>
        <v>15</v>
      </c>
      <c r="I24" s="155"/>
      <c r="J24" s="150"/>
      <c r="K24" s="150"/>
      <c r="L24" s="150"/>
      <c r="M24" s="143"/>
      <c r="O24" s="11">
        <f t="shared" si="2"/>
        <v>15</v>
      </c>
      <c r="P24" s="155"/>
      <c r="Q24" s="150"/>
      <c r="R24" s="150"/>
      <c r="S24" s="150"/>
      <c r="T24" s="143"/>
      <c r="V24" s="11">
        <f t="shared" si="3"/>
        <v>15</v>
      </c>
      <c r="W24" s="155"/>
      <c r="X24" s="150"/>
      <c r="Y24" s="150"/>
      <c r="Z24" s="150"/>
      <c r="AA24" s="143"/>
      <c r="AC24" s="11">
        <f t="shared" si="4"/>
        <v>15</v>
      </c>
      <c r="AD24" s="155"/>
      <c r="AE24" s="150"/>
      <c r="AF24" s="150"/>
      <c r="AG24" s="150"/>
      <c r="AH24" s="143"/>
    </row>
    <row r="25" spans="1:34" ht="15.75">
      <c r="A25" s="11">
        <f t="shared" si="0"/>
        <v>16</v>
      </c>
      <c r="B25" s="155"/>
      <c r="C25" s="150"/>
      <c r="D25" s="150"/>
      <c r="E25" s="150"/>
      <c r="F25" s="143"/>
      <c r="H25" s="11">
        <f t="shared" si="1"/>
        <v>16</v>
      </c>
      <c r="I25" s="155"/>
      <c r="J25" s="150"/>
      <c r="K25" s="150"/>
      <c r="L25" s="150"/>
      <c r="M25" s="143"/>
      <c r="O25" s="11">
        <f t="shared" si="2"/>
        <v>16</v>
      </c>
      <c r="P25" s="155"/>
      <c r="Q25" s="150"/>
      <c r="R25" s="150"/>
      <c r="S25" s="150"/>
      <c r="T25" s="143"/>
      <c r="V25" s="11">
        <f t="shared" si="3"/>
        <v>16</v>
      </c>
      <c r="W25" s="155"/>
      <c r="X25" s="150"/>
      <c r="Y25" s="150"/>
      <c r="Z25" s="150"/>
      <c r="AA25" s="143"/>
      <c r="AC25" s="11">
        <f t="shared" si="4"/>
        <v>16</v>
      </c>
      <c r="AD25" s="155"/>
      <c r="AE25" s="150"/>
      <c r="AF25" s="150"/>
      <c r="AG25" s="150"/>
      <c r="AH25" s="143"/>
    </row>
    <row r="26" spans="1:34" ht="15.75">
      <c r="A26" s="11">
        <f t="shared" si="0"/>
        <v>17</v>
      </c>
      <c r="B26" s="155"/>
      <c r="C26" s="150"/>
      <c r="D26" s="150"/>
      <c r="E26" s="150"/>
      <c r="F26" s="143"/>
      <c r="H26" s="11">
        <f t="shared" si="1"/>
        <v>17</v>
      </c>
      <c r="I26" s="155"/>
      <c r="J26" s="150"/>
      <c r="K26" s="150"/>
      <c r="L26" s="150"/>
      <c r="M26" s="143"/>
      <c r="O26" s="11">
        <f t="shared" si="2"/>
        <v>17</v>
      </c>
      <c r="P26" s="155"/>
      <c r="Q26" s="150"/>
      <c r="R26" s="150"/>
      <c r="S26" s="150"/>
      <c r="T26" s="143"/>
      <c r="V26" s="11">
        <f t="shared" si="3"/>
        <v>17</v>
      </c>
      <c r="W26" s="155"/>
      <c r="X26" s="150"/>
      <c r="Y26" s="150"/>
      <c r="Z26" s="150"/>
      <c r="AA26" s="143"/>
      <c r="AC26" s="11">
        <f t="shared" si="4"/>
        <v>17</v>
      </c>
      <c r="AD26" s="155"/>
      <c r="AE26" s="150"/>
      <c r="AF26" s="150"/>
      <c r="AG26" s="150"/>
      <c r="AH26" s="143"/>
    </row>
    <row r="27" spans="1:34" ht="15.75">
      <c r="A27" s="11">
        <f t="shared" si="0"/>
        <v>18</v>
      </c>
      <c r="B27" s="155"/>
      <c r="C27" s="150"/>
      <c r="D27" s="150"/>
      <c r="E27" s="150"/>
      <c r="F27" s="143"/>
      <c r="H27" s="11">
        <f t="shared" si="1"/>
        <v>18</v>
      </c>
      <c r="I27" s="155"/>
      <c r="J27" s="150"/>
      <c r="K27" s="150"/>
      <c r="L27" s="150"/>
      <c r="M27" s="143"/>
      <c r="O27" s="11">
        <f t="shared" si="2"/>
        <v>18</v>
      </c>
      <c r="P27" s="155"/>
      <c r="Q27" s="150"/>
      <c r="R27" s="150"/>
      <c r="S27" s="150"/>
      <c r="T27" s="143"/>
      <c r="V27" s="11">
        <f t="shared" si="3"/>
        <v>18</v>
      </c>
      <c r="W27" s="155"/>
      <c r="X27" s="150"/>
      <c r="Y27" s="150"/>
      <c r="Z27" s="150"/>
      <c r="AA27" s="143"/>
      <c r="AC27" s="11">
        <f t="shared" si="4"/>
        <v>18</v>
      </c>
      <c r="AD27" s="155"/>
      <c r="AE27" s="150"/>
      <c r="AF27" s="150"/>
      <c r="AG27" s="150"/>
      <c r="AH27" s="143"/>
    </row>
    <row r="28" spans="1:34" ht="15.75">
      <c r="A28" s="11">
        <f t="shared" si="0"/>
        <v>19</v>
      </c>
      <c r="B28" s="155"/>
      <c r="C28" s="150"/>
      <c r="D28" s="150"/>
      <c r="E28" s="150"/>
      <c r="F28" s="143"/>
      <c r="H28" s="11">
        <f t="shared" si="1"/>
        <v>19</v>
      </c>
      <c r="I28" s="155"/>
      <c r="J28" s="150"/>
      <c r="K28" s="150"/>
      <c r="L28" s="150"/>
      <c r="M28" s="143"/>
      <c r="O28" s="11">
        <f t="shared" si="2"/>
        <v>19</v>
      </c>
      <c r="P28" s="155"/>
      <c r="Q28" s="150"/>
      <c r="R28" s="150"/>
      <c r="S28" s="150"/>
      <c r="T28" s="143"/>
      <c r="V28" s="11">
        <f t="shared" si="3"/>
        <v>19</v>
      </c>
      <c r="W28" s="155"/>
      <c r="X28" s="150"/>
      <c r="Y28" s="150"/>
      <c r="Z28" s="150"/>
      <c r="AA28" s="143"/>
      <c r="AC28" s="11">
        <f t="shared" si="4"/>
        <v>19</v>
      </c>
      <c r="AD28" s="155"/>
      <c r="AE28" s="150"/>
      <c r="AF28" s="150"/>
      <c r="AG28" s="150"/>
      <c r="AH28" s="143"/>
    </row>
    <row r="29" spans="1:34" ht="15.75">
      <c r="A29" s="11">
        <f t="shared" si="0"/>
        <v>20</v>
      </c>
      <c r="B29" s="155"/>
      <c r="C29" s="150"/>
      <c r="D29" s="150"/>
      <c r="E29" s="150"/>
      <c r="F29" s="143"/>
      <c r="H29" s="11">
        <f t="shared" si="1"/>
        <v>20</v>
      </c>
      <c r="I29" s="155"/>
      <c r="J29" s="150"/>
      <c r="K29" s="150"/>
      <c r="L29" s="150"/>
      <c r="M29" s="143"/>
      <c r="O29" s="11">
        <f t="shared" si="2"/>
        <v>20</v>
      </c>
      <c r="P29" s="155"/>
      <c r="Q29" s="150"/>
      <c r="R29" s="150"/>
      <c r="S29" s="150"/>
      <c r="T29" s="143"/>
      <c r="V29" s="11">
        <f t="shared" si="3"/>
        <v>20</v>
      </c>
      <c r="W29" s="155"/>
      <c r="X29" s="150"/>
      <c r="Y29" s="150"/>
      <c r="Z29" s="150"/>
      <c r="AA29" s="143"/>
      <c r="AC29" s="11">
        <f t="shared" si="4"/>
        <v>20</v>
      </c>
      <c r="AD29" s="155"/>
      <c r="AE29" s="150"/>
      <c r="AF29" s="150"/>
      <c r="AG29" s="150"/>
      <c r="AH29" s="143"/>
    </row>
    <row r="30" spans="1:34" ht="15.75">
      <c r="A30" s="11">
        <f t="shared" si="0"/>
        <v>21</v>
      </c>
      <c r="B30" s="155"/>
      <c r="C30" s="150"/>
      <c r="D30" s="150"/>
      <c r="E30" s="150"/>
      <c r="F30" s="143"/>
      <c r="H30" s="11">
        <f t="shared" si="1"/>
        <v>21</v>
      </c>
      <c r="I30" s="155"/>
      <c r="J30" s="150"/>
      <c r="K30" s="150"/>
      <c r="L30" s="150"/>
      <c r="M30" s="143"/>
      <c r="O30" s="11">
        <f t="shared" si="2"/>
        <v>21</v>
      </c>
      <c r="P30" s="155"/>
      <c r="Q30" s="150"/>
      <c r="R30" s="150"/>
      <c r="S30" s="150"/>
      <c r="T30" s="143"/>
      <c r="V30" s="11">
        <f t="shared" si="3"/>
        <v>21</v>
      </c>
      <c r="W30" s="155"/>
      <c r="X30" s="150"/>
      <c r="Y30" s="150"/>
      <c r="Z30" s="150"/>
      <c r="AA30" s="143"/>
      <c r="AC30" s="11">
        <f t="shared" si="4"/>
        <v>21</v>
      </c>
      <c r="AD30" s="155"/>
      <c r="AE30" s="150"/>
      <c r="AF30" s="150"/>
      <c r="AG30" s="150"/>
      <c r="AH30" s="143"/>
    </row>
    <row r="31" spans="1:34" ht="15.75">
      <c r="A31" s="11">
        <f t="shared" si="0"/>
        <v>22</v>
      </c>
      <c r="B31" s="155"/>
      <c r="C31" s="150"/>
      <c r="D31" s="150"/>
      <c r="E31" s="150"/>
      <c r="F31" s="143"/>
      <c r="H31" s="11">
        <f t="shared" si="1"/>
        <v>22</v>
      </c>
      <c r="I31" s="155"/>
      <c r="J31" s="150"/>
      <c r="K31" s="150"/>
      <c r="L31" s="150"/>
      <c r="M31" s="143"/>
      <c r="O31" s="11">
        <f t="shared" si="2"/>
        <v>22</v>
      </c>
      <c r="P31" s="155"/>
      <c r="Q31" s="150"/>
      <c r="R31" s="150"/>
      <c r="S31" s="150"/>
      <c r="T31" s="143"/>
      <c r="V31" s="11">
        <f t="shared" si="3"/>
        <v>22</v>
      </c>
      <c r="W31" s="155"/>
      <c r="X31" s="150"/>
      <c r="Y31" s="150"/>
      <c r="Z31" s="150"/>
      <c r="AA31" s="143"/>
      <c r="AC31" s="11">
        <f t="shared" si="4"/>
        <v>22</v>
      </c>
      <c r="AD31" s="155"/>
      <c r="AE31" s="150"/>
      <c r="AF31" s="150"/>
      <c r="AG31" s="150"/>
      <c r="AH31" s="143"/>
    </row>
    <row r="32" spans="1:34" ht="15.75">
      <c r="A32" s="11">
        <f t="shared" si="0"/>
        <v>23</v>
      </c>
      <c r="B32" s="155"/>
      <c r="C32" s="150"/>
      <c r="D32" s="150"/>
      <c r="E32" s="150"/>
      <c r="F32" s="143"/>
      <c r="H32" s="11">
        <f t="shared" si="1"/>
        <v>23</v>
      </c>
      <c r="I32" s="155"/>
      <c r="J32" s="150"/>
      <c r="K32" s="150"/>
      <c r="L32" s="150"/>
      <c r="M32" s="143"/>
      <c r="O32" s="11">
        <f t="shared" si="2"/>
        <v>23</v>
      </c>
      <c r="P32" s="155"/>
      <c r="Q32" s="150"/>
      <c r="R32" s="150"/>
      <c r="S32" s="150"/>
      <c r="T32" s="143"/>
      <c r="V32" s="11">
        <f t="shared" si="3"/>
        <v>23</v>
      </c>
      <c r="W32" s="155"/>
      <c r="X32" s="150"/>
      <c r="Y32" s="150"/>
      <c r="Z32" s="150"/>
      <c r="AA32" s="143"/>
      <c r="AC32" s="11">
        <f t="shared" si="4"/>
        <v>23</v>
      </c>
      <c r="AD32" s="155"/>
      <c r="AE32" s="150"/>
      <c r="AF32" s="150"/>
      <c r="AG32" s="150"/>
      <c r="AH32" s="143"/>
    </row>
    <row r="33" spans="1:34" ht="15.75">
      <c r="A33" s="11">
        <f t="shared" si="0"/>
        <v>24</v>
      </c>
      <c r="B33" s="155"/>
      <c r="C33" s="150"/>
      <c r="D33" s="150"/>
      <c r="E33" s="150"/>
      <c r="F33" s="143"/>
      <c r="H33" s="11">
        <f t="shared" si="1"/>
        <v>24</v>
      </c>
      <c r="I33" s="155"/>
      <c r="J33" s="150"/>
      <c r="K33" s="150"/>
      <c r="L33" s="150"/>
      <c r="M33" s="143"/>
      <c r="O33" s="11">
        <f t="shared" si="2"/>
        <v>24</v>
      </c>
      <c r="P33" s="155"/>
      <c r="Q33" s="150"/>
      <c r="R33" s="150"/>
      <c r="S33" s="150"/>
      <c r="T33" s="143"/>
      <c r="V33" s="11">
        <f t="shared" si="3"/>
        <v>24</v>
      </c>
      <c r="W33" s="155"/>
      <c r="X33" s="150"/>
      <c r="Y33" s="150"/>
      <c r="Z33" s="150"/>
      <c r="AA33" s="143"/>
      <c r="AC33" s="11">
        <f t="shared" si="4"/>
        <v>24</v>
      </c>
      <c r="AD33" s="155"/>
      <c r="AE33" s="150"/>
      <c r="AF33" s="150"/>
      <c r="AG33" s="150"/>
      <c r="AH33" s="143"/>
    </row>
    <row r="34" spans="1:34" ht="15.75">
      <c r="A34" s="11">
        <f t="shared" si="0"/>
        <v>25</v>
      </c>
      <c r="B34" s="156"/>
      <c r="C34" s="157"/>
      <c r="D34" s="157"/>
      <c r="E34" s="157"/>
      <c r="F34" s="144"/>
      <c r="H34" s="11">
        <f t="shared" si="1"/>
        <v>25</v>
      </c>
      <c r="I34" s="156"/>
      <c r="J34" s="157"/>
      <c r="K34" s="157"/>
      <c r="L34" s="157"/>
      <c r="M34" s="144"/>
      <c r="O34" s="11">
        <f t="shared" si="2"/>
        <v>25</v>
      </c>
      <c r="P34" s="156"/>
      <c r="Q34" s="157"/>
      <c r="R34" s="157"/>
      <c r="S34" s="157"/>
      <c r="T34" s="144"/>
      <c r="V34" s="11">
        <f t="shared" si="3"/>
        <v>25</v>
      </c>
      <c r="W34" s="156"/>
      <c r="X34" s="157"/>
      <c r="Y34" s="157"/>
      <c r="Z34" s="157"/>
      <c r="AA34" s="144"/>
      <c r="AC34" s="11">
        <f t="shared" si="4"/>
        <v>25</v>
      </c>
      <c r="AD34" s="156"/>
      <c r="AE34" s="157"/>
      <c r="AF34" s="157"/>
      <c r="AG34" s="157"/>
      <c r="AH34" s="144"/>
    </row>
    <row r="35" spans="1:34" ht="15.75">
      <c r="A35" s="11">
        <f t="shared" si="0"/>
        <v>26</v>
      </c>
      <c r="B35" s="155"/>
      <c r="C35" s="150"/>
      <c r="D35" s="150"/>
      <c r="E35" s="150"/>
      <c r="F35" s="143"/>
      <c r="H35" s="11">
        <f t="shared" si="1"/>
        <v>26</v>
      </c>
      <c r="I35" s="155"/>
      <c r="J35" s="150"/>
      <c r="K35" s="150"/>
      <c r="L35" s="150"/>
      <c r="M35" s="143"/>
      <c r="O35" s="11">
        <f t="shared" si="2"/>
        <v>26</v>
      </c>
      <c r="P35" s="155"/>
      <c r="Q35" s="150"/>
      <c r="R35" s="150"/>
      <c r="S35" s="150"/>
      <c r="T35" s="143"/>
      <c r="V35" s="11">
        <f t="shared" si="3"/>
        <v>26</v>
      </c>
      <c r="W35" s="155"/>
      <c r="X35" s="150"/>
      <c r="Y35" s="150"/>
      <c r="Z35" s="150"/>
      <c r="AA35" s="143"/>
      <c r="AC35" s="11">
        <f t="shared" si="4"/>
        <v>26</v>
      </c>
      <c r="AD35" s="155"/>
      <c r="AE35" s="150"/>
      <c r="AF35" s="150"/>
      <c r="AG35" s="150"/>
      <c r="AH35" s="143"/>
    </row>
    <row r="36" spans="1:34" ht="15.75">
      <c r="A36" s="11">
        <f t="shared" si="0"/>
        <v>27</v>
      </c>
      <c r="B36" s="155"/>
      <c r="C36" s="150"/>
      <c r="D36" s="150"/>
      <c r="E36" s="150"/>
      <c r="F36" s="143"/>
      <c r="H36" s="11">
        <f t="shared" si="1"/>
        <v>27</v>
      </c>
      <c r="I36" s="155"/>
      <c r="J36" s="150"/>
      <c r="K36" s="150"/>
      <c r="L36" s="150"/>
      <c r="M36" s="143"/>
      <c r="O36" s="11">
        <f t="shared" si="2"/>
        <v>27</v>
      </c>
      <c r="P36" s="155"/>
      <c r="Q36" s="150"/>
      <c r="R36" s="150"/>
      <c r="S36" s="150"/>
      <c r="T36" s="143"/>
      <c r="V36" s="11">
        <f t="shared" si="3"/>
        <v>27</v>
      </c>
      <c r="W36" s="155"/>
      <c r="X36" s="150"/>
      <c r="Y36" s="150"/>
      <c r="Z36" s="150"/>
      <c r="AA36" s="143"/>
      <c r="AC36" s="11">
        <f t="shared" si="4"/>
        <v>27</v>
      </c>
      <c r="AD36" s="155"/>
      <c r="AE36" s="150"/>
      <c r="AF36" s="150"/>
      <c r="AG36" s="150"/>
      <c r="AH36" s="143"/>
    </row>
    <row r="37" spans="1:34" ht="15.75">
      <c r="A37" s="11">
        <f t="shared" si="0"/>
        <v>28</v>
      </c>
      <c r="B37" s="155"/>
      <c r="C37" s="150"/>
      <c r="D37" s="150"/>
      <c r="E37" s="150"/>
      <c r="F37" s="143"/>
      <c r="H37" s="11">
        <f t="shared" si="1"/>
        <v>28</v>
      </c>
      <c r="I37" s="155"/>
      <c r="J37" s="150"/>
      <c r="K37" s="150"/>
      <c r="L37" s="150"/>
      <c r="M37" s="143"/>
      <c r="O37" s="11">
        <f t="shared" si="2"/>
        <v>28</v>
      </c>
      <c r="P37" s="155"/>
      <c r="Q37" s="150"/>
      <c r="R37" s="150"/>
      <c r="S37" s="150"/>
      <c r="T37" s="143"/>
      <c r="V37" s="11">
        <f t="shared" si="3"/>
        <v>28</v>
      </c>
      <c r="W37" s="155"/>
      <c r="X37" s="150"/>
      <c r="Y37" s="150"/>
      <c r="Z37" s="150"/>
      <c r="AA37" s="143"/>
      <c r="AC37" s="11">
        <f t="shared" si="4"/>
        <v>28</v>
      </c>
      <c r="AD37" s="155"/>
      <c r="AE37" s="150"/>
      <c r="AF37" s="150"/>
      <c r="AG37" s="150"/>
      <c r="AH37" s="143"/>
    </row>
    <row r="38" spans="1:34" ht="15.75">
      <c r="A38" s="11">
        <f t="shared" si="0"/>
        <v>29</v>
      </c>
      <c r="B38" s="155"/>
      <c r="C38" s="150"/>
      <c r="D38" s="150"/>
      <c r="E38" s="150"/>
      <c r="F38" s="143"/>
      <c r="H38" s="11">
        <f t="shared" si="1"/>
        <v>29</v>
      </c>
      <c r="I38" s="155"/>
      <c r="J38" s="150"/>
      <c r="K38" s="150"/>
      <c r="L38" s="150"/>
      <c r="M38" s="143"/>
      <c r="O38" s="11">
        <f t="shared" si="2"/>
        <v>29</v>
      </c>
      <c r="P38" s="155"/>
      <c r="Q38" s="150"/>
      <c r="R38" s="150"/>
      <c r="S38" s="150"/>
      <c r="T38" s="143"/>
      <c r="V38" s="11">
        <f t="shared" si="3"/>
        <v>29</v>
      </c>
      <c r="W38" s="155"/>
      <c r="X38" s="150"/>
      <c r="Y38" s="150"/>
      <c r="Z38" s="150"/>
      <c r="AA38" s="143"/>
      <c r="AC38" s="11">
        <f t="shared" si="4"/>
        <v>29</v>
      </c>
      <c r="AD38" s="155"/>
      <c r="AE38" s="150"/>
      <c r="AF38" s="150"/>
      <c r="AG38" s="150"/>
      <c r="AH38" s="143"/>
    </row>
    <row r="39" spans="1:34" ht="15.75">
      <c r="A39" s="11">
        <f t="shared" si="0"/>
        <v>30</v>
      </c>
      <c r="B39" s="155"/>
      <c r="C39" s="150"/>
      <c r="D39" s="150"/>
      <c r="E39" s="150"/>
      <c r="F39" s="143"/>
      <c r="H39" s="11">
        <f t="shared" si="1"/>
        <v>30</v>
      </c>
      <c r="I39" s="155"/>
      <c r="J39" s="150"/>
      <c r="K39" s="150"/>
      <c r="L39" s="150"/>
      <c r="M39" s="143"/>
      <c r="O39" s="11">
        <f t="shared" si="2"/>
        <v>30</v>
      </c>
      <c r="P39" s="155"/>
      <c r="Q39" s="150"/>
      <c r="R39" s="150"/>
      <c r="S39" s="150"/>
      <c r="T39" s="143"/>
      <c r="V39" s="11">
        <f t="shared" si="3"/>
        <v>30</v>
      </c>
      <c r="W39" s="155"/>
      <c r="X39" s="150"/>
      <c r="Y39" s="150"/>
      <c r="Z39" s="150"/>
      <c r="AA39" s="143"/>
      <c r="AC39" s="11">
        <f t="shared" si="4"/>
        <v>30</v>
      </c>
      <c r="AD39" s="155"/>
      <c r="AE39" s="150"/>
      <c r="AF39" s="150"/>
      <c r="AG39" s="150"/>
      <c r="AH39" s="143"/>
    </row>
    <row r="40" spans="1:34" ht="15.75">
      <c r="A40" s="11">
        <f t="shared" si="0"/>
        <v>31</v>
      </c>
      <c r="B40" s="155"/>
      <c r="C40" s="150"/>
      <c r="D40" s="150"/>
      <c r="E40" s="150"/>
      <c r="F40" s="143"/>
      <c r="H40" s="11">
        <f t="shared" si="1"/>
        <v>31</v>
      </c>
      <c r="I40" s="155"/>
      <c r="J40" s="150"/>
      <c r="K40" s="150"/>
      <c r="L40" s="150"/>
      <c r="M40" s="143"/>
      <c r="O40" s="11">
        <f t="shared" si="2"/>
        <v>31</v>
      </c>
      <c r="P40" s="155"/>
      <c r="Q40" s="150"/>
      <c r="R40" s="150"/>
      <c r="S40" s="150"/>
      <c r="T40" s="143"/>
      <c r="V40" s="11">
        <f t="shared" si="3"/>
        <v>31</v>
      </c>
      <c r="W40" s="155"/>
      <c r="X40" s="150"/>
      <c r="Y40" s="150"/>
      <c r="Z40" s="150"/>
      <c r="AA40" s="143"/>
      <c r="AC40" s="11">
        <f t="shared" si="4"/>
        <v>31</v>
      </c>
      <c r="AD40" s="155"/>
      <c r="AE40" s="150"/>
      <c r="AF40" s="150"/>
      <c r="AG40" s="150"/>
      <c r="AH40" s="143"/>
    </row>
    <row r="41" spans="1:34" ht="15.75">
      <c r="A41" s="11">
        <f t="shared" si="0"/>
        <v>32</v>
      </c>
      <c r="B41" s="155"/>
      <c r="C41" s="150"/>
      <c r="D41" s="150"/>
      <c r="E41" s="150"/>
      <c r="F41" s="143"/>
      <c r="H41" s="11">
        <f t="shared" si="1"/>
        <v>32</v>
      </c>
      <c r="I41" s="155"/>
      <c r="J41" s="150"/>
      <c r="K41" s="150"/>
      <c r="L41" s="150"/>
      <c r="M41" s="143"/>
      <c r="O41" s="11">
        <f t="shared" si="2"/>
        <v>32</v>
      </c>
      <c r="P41" s="155"/>
      <c r="Q41" s="150"/>
      <c r="R41" s="150"/>
      <c r="S41" s="150"/>
      <c r="T41" s="143"/>
      <c r="V41" s="11">
        <f t="shared" si="3"/>
        <v>32</v>
      </c>
      <c r="W41" s="155"/>
      <c r="X41" s="150"/>
      <c r="Y41" s="150"/>
      <c r="Z41" s="150"/>
      <c r="AA41" s="143"/>
      <c r="AC41" s="11">
        <f t="shared" si="4"/>
        <v>32</v>
      </c>
      <c r="AD41" s="155"/>
      <c r="AE41" s="150"/>
      <c r="AF41" s="150"/>
      <c r="AG41" s="150"/>
      <c r="AH41" s="143"/>
    </row>
    <row r="42" spans="1:34" ht="15.75">
      <c r="A42" s="11">
        <f t="shared" si="0"/>
        <v>33</v>
      </c>
      <c r="B42" s="155"/>
      <c r="C42" s="150"/>
      <c r="D42" s="150"/>
      <c r="E42" s="150"/>
      <c r="F42" s="143"/>
      <c r="H42" s="11">
        <f t="shared" si="1"/>
        <v>33</v>
      </c>
      <c r="I42" s="155"/>
      <c r="J42" s="150"/>
      <c r="K42" s="150"/>
      <c r="L42" s="150"/>
      <c r="M42" s="143"/>
      <c r="O42" s="11">
        <f t="shared" si="2"/>
        <v>33</v>
      </c>
      <c r="P42" s="155"/>
      <c r="Q42" s="150"/>
      <c r="R42" s="150"/>
      <c r="S42" s="150"/>
      <c r="T42" s="143"/>
      <c r="V42" s="11">
        <f t="shared" si="3"/>
        <v>33</v>
      </c>
      <c r="W42" s="155"/>
      <c r="X42" s="150"/>
      <c r="Y42" s="150"/>
      <c r="Z42" s="150"/>
      <c r="AA42" s="143"/>
      <c r="AC42" s="11">
        <f t="shared" si="4"/>
        <v>33</v>
      </c>
      <c r="AD42" s="155"/>
      <c r="AE42" s="150"/>
      <c r="AF42" s="150"/>
      <c r="AG42" s="150"/>
      <c r="AH42" s="143"/>
    </row>
    <row r="43" spans="1:34" ht="15.75">
      <c r="A43" s="11">
        <f t="shared" si="0"/>
        <v>34</v>
      </c>
      <c r="B43" s="155"/>
      <c r="C43" s="150"/>
      <c r="D43" s="150"/>
      <c r="E43" s="150"/>
      <c r="F43" s="143"/>
      <c r="H43" s="11">
        <f t="shared" si="1"/>
        <v>34</v>
      </c>
      <c r="I43" s="155"/>
      <c r="J43" s="150"/>
      <c r="K43" s="150"/>
      <c r="L43" s="150"/>
      <c r="M43" s="143"/>
      <c r="O43" s="11">
        <f t="shared" si="2"/>
        <v>34</v>
      </c>
      <c r="P43" s="155"/>
      <c r="Q43" s="150"/>
      <c r="R43" s="150"/>
      <c r="S43" s="150"/>
      <c r="T43" s="143"/>
      <c r="V43" s="11">
        <f t="shared" si="3"/>
        <v>34</v>
      </c>
      <c r="W43" s="155"/>
      <c r="X43" s="150"/>
      <c r="Y43" s="150"/>
      <c r="Z43" s="150"/>
      <c r="AA43" s="143"/>
      <c r="AC43" s="11">
        <f t="shared" si="4"/>
        <v>34</v>
      </c>
      <c r="AD43" s="155"/>
      <c r="AE43" s="150"/>
      <c r="AF43" s="150"/>
      <c r="AG43" s="150"/>
      <c r="AH43" s="143"/>
    </row>
    <row r="44" spans="1:34" ht="15.75">
      <c r="A44" s="11">
        <f t="shared" si="0"/>
        <v>35</v>
      </c>
      <c r="B44" s="155"/>
      <c r="C44" s="150"/>
      <c r="D44" s="150"/>
      <c r="E44" s="150"/>
      <c r="F44" s="143"/>
      <c r="H44" s="11">
        <f t="shared" si="1"/>
        <v>35</v>
      </c>
      <c r="I44" s="155"/>
      <c r="J44" s="150"/>
      <c r="K44" s="150"/>
      <c r="L44" s="150"/>
      <c r="M44" s="143"/>
      <c r="O44" s="11">
        <f t="shared" si="2"/>
        <v>35</v>
      </c>
      <c r="P44" s="155"/>
      <c r="Q44" s="150"/>
      <c r="R44" s="150"/>
      <c r="S44" s="150"/>
      <c r="T44" s="143"/>
      <c r="V44" s="11">
        <f t="shared" si="3"/>
        <v>35</v>
      </c>
      <c r="W44" s="155"/>
      <c r="X44" s="150"/>
      <c r="Y44" s="150"/>
      <c r="Z44" s="150"/>
      <c r="AA44" s="143"/>
      <c r="AC44" s="11">
        <f t="shared" si="4"/>
        <v>35</v>
      </c>
      <c r="AD44" s="155"/>
      <c r="AE44" s="150"/>
      <c r="AF44" s="150"/>
      <c r="AG44" s="150"/>
      <c r="AH44" s="143"/>
    </row>
    <row r="45" spans="1:34" ht="15.75">
      <c r="A45" s="11">
        <f t="shared" si="0"/>
        <v>36</v>
      </c>
      <c r="B45" s="155"/>
      <c r="C45" s="150"/>
      <c r="D45" s="150"/>
      <c r="E45" s="150"/>
      <c r="F45" s="143"/>
      <c r="H45" s="11">
        <f t="shared" si="1"/>
        <v>36</v>
      </c>
      <c r="I45" s="155"/>
      <c r="J45" s="150"/>
      <c r="K45" s="150"/>
      <c r="L45" s="150"/>
      <c r="M45" s="143"/>
      <c r="O45" s="11">
        <f t="shared" si="2"/>
        <v>36</v>
      </c>
      <c r="P45" s="155"/>
      <c r="Q45" s="150"/>
      <c r="R45" s="150"/>
      <c r="S45" s="150"/>
      <c r="T45" s="143"/>
      <c r="V45" s="11">
        <f t="shared" si="3"/>
        <v>36</v>
      </c>
      <c r="W45" s="155"/>
      <c r="X45" s="150"/>
      <c r="Y45" s="150"/>
      <c r="Z45" s="150"/>
      <c r="AA45" s="143"/>
      <c r="AC45" s="11">
        <f t="shared" si="4"/>
        <v>36</v>
      </c>
      <c r="AD45" s="155"/>
      <c r="AE45" s="150"/>
      <c r="AF45" s="150"/>
      <c r="AG45" s="150"/>
      <c r="AH45" s="143"/>
    </row>
    <row r="46" spans="1:34" ht="15.75">
      <c r="A46" s="11">
        <f t="shared" si="0"/>
        <v>37</v>
      </c>
      <c r="B46" s="155"/>
      <c r="C46" s="150"/>
      <c r="D46" s="150"/>
      <c r="E46" s="150"/>
      <c r="F46" s="143"/>
      <c r="H46" s="11">
        <f t="shared" si="1"/>
        <v>37</v>
      </c>
      <c r="I46" s="155"/>
      <c r="J46" s="150"/>
      <c r="K46" s="150"/>
      <c r="L46" s="150"/>
      <c r="M46" s="143"/>
      <c r="O46" s="11">
        <f t="shared" si="2"/>
        <v>37</v>
      </c>
      <c r="P46" s="155"/>
      <c r="Q46" s="150"/>
      <c r="R46" s="150"/>
      <c r="S46" s="150"/>
      <c r="T46" s="143"/>
      <c r="V46" s="11">
        <f t="shared" si="3"/>
        <v>37</v>
      </c>
      <c r="W46" s="155"/>
      <c r="X46" s="150"/>
      <c r="Y46" s="150"/>
      <c r="Z46" s="150"/>
      <c r="AA46" s="143"/>
      <c r="AC46" s="11">
        <f t="shared" si="4"/>
        <v>37</v>
      </c>
      <c r="AD46" s="155"/>
      <c r="AE46" s="150"/>
      <c r="AF46" s="150"/>
      <c r="AG46" s="150"/>
      <c r="AH46" s="143"/>
    </row>
    <row r="47" spans="1:34" ht="15.75">
      <c r="A47" s="11">
        <f t="shared" si="0"/>
        <v>38</v>
      </c>
      <c r="B47" s="155"/>
      <c r="C47" s="150"/>
      <c r="D47" s="150"/>
      <c r="E47" s="150"/>
      <c r="F47" s="143"/>
      <c r="H47" s="11">
        <f t="shared" si="1"/>
        <v>38</v>
      </c>
      <c r="I47" s="155"/>
      <c r="J47" s="150"/>
      <c r="K47" s="150"/>
      <c r="L47" s="150"/>
      <c r="M47" s="143"/>
      <c r="O47" s="11">
        <f t="shared" si="2"/>
        <v>38</v>
      </c>
      <c r="P47" s="155"/>
      <c r="Q47" s="150"/>
      <c r="R47" s="150"/>
      <c r="S47" s="150"/>
      <c r="T47" s="143"/>
      <c r="V47" s="11">
        <f t="shared" si="3"/>
        <v>38</v>
      </c>
      <c r="W47" s="155"/>
      <c r="X47" s="150"/>
      <c r="Y47" s="150"/>
      <c r="Z47" s="150"/>
      <c r="AA47" s="143"/>
      <c r="AC47" s="11">
        <f t="shared" si="4"/>
        <v>38</v>
      </c>
      <c r="AD47" s="155"/>
      <c r="AE47" s="150"/>
      <c r="AF47" s="150"/>
      <c r="AG47" s="150"/>
      <c r="AH47" s="143"/>
    </row>
    <row r="48" spans="1:34" ht="15.75">
      <c r="A48" s="11">
        <f t="shared" si="0"/>
        <v>39</v>
      </c>
      <c r="B48" s="155"/>
      <c r="C48" s="150"/>
      <c r="D48" s="150"/>
      <c r="E48" s="150"/>
      <c r="F48" s="143"/>
      <c r="H48" s="11">
        <f t="shared" si="1"/>
        <v>39</v>
      </c>
      <c r="I48" s="155"/>
      <c r="J48" s="150"/>
      <c r="K48" s="150"/>
      <c r="L48" s="150"/>
      <c r="M48" s="143"/>
      <c r="O48" s="11">
        <f t="shared" si="2"/>
        <v>39</v>
      </c>
      <c r="P48" s="155"/>
      <c r="Q48" s="150"/>
      <c r="R48" s="150"/>
      <c r="S48" s="150"/>
      <c r="T48" s="143"/>
      <c r="V48" s="11">
        <f t="shared" si="3"/>
        <v>39</v>
      </c>
      <c r="W48" s="155"/>
      <c r="X48" s="150"/>
      <c r="Y48" s="150"/>
      <c r="Z48" s="150"/>
      <c r="AA48" s="143"/>
      <c r="AC48" s="11">
        <f t="shared" si="4"/>
        <v>39</v>
      </c>
      <c r="AD48" s="155"/>
      <c r="AE48" s="150"/>
      <c r="AF48" s="150"/>
      <c r="AG48" s="150"/>
      <c r="AH48" s="143"/>
    </row>
    <row r="49" spans="1:34" ht="15.75">
      <c r="A49" s="11">
        <f t="shared" si="0"/>
        <v>40</v>
      </c>
      <c r="B49" s="155"/>
      <c r="C49" s="150"/>
      <c r="D49" s="150"/>
      <c r="E49" s="150"/>
      <c r="F49" s="143"/>
      <c r="H49" s="11">
        <f t="shared" si="1"/>
        <v>40</v>
      </c>
      <c r="I49" s="155"/>
      <c r="J49" s="150"/>
      <c r="K49" s="150"/>
      <c r="L49" s="150"/>
      <c r="M49" s="143"/>
      <c r="O49" s="11">
        <f t="shared" si="2"/>
        <v>40</v>
      </c>
      <c r="P49" s="155"/>
      <c r="Q49" s="150"/>
      <c r="R49" s="150"/>
      <c r="S49" s="150"/>
      <c r="T49" s="143"/>
      <c r="V49" s="11">
        <f t="shared" si="3"/>
        <v>40</v>
      </c>
      <c r="W49" s="155"/>
      <c r="X49" s="150"/>
      <c r="Y49" s="150"/>
      <c r="Z49" s="150"/>
      <c r="AA49" s="143"/>
      <c r="AC49" s="11">
        <f t="shared" si="4"/>
        <v>40</v>
      </c>
      <c r="AD49" s="155"/>
      <c r="AE49" s="150"/>
      <c r="AF49" s="150"/>
      <c r="AG49" s="150"/>
      <c r="AH49" s="143"/>
    </row>
    <row r="50" spans="1:34" ht="15.75">
      <c r="A50" s="11">
        <f t="shared" si="0"/>
        <v>41</v>
      </c>
      <c r="B50" s="155"/>
      <c r="C50" s="150"/>
      <c r="D50" s="150"/>
      <c r="E50" s="150"/>
      <c r="F50" s="143"/>
      <c r="H50" s="11">
        <f t="shared" si="1"/>
        <v>41</v>
      </c>
      <c r="I50" s="155"/>
      <c r="J50" s="150"/>
      <c r="K50" s="150"/>
      <c r="L50" s="150"/>
      <c r="M50" s="143"/>
      <c r="O50" s="11">
        <f t="shared" si="2"/>
        <v>41</v>
      </c>
      <c r="P50" s="155"/>
      <c r="Q50" s="150"/>
      <c r="R50" s="150"/>
      <c r="S50" s="150"/>
      <c r="T50" s="143"/>
      <c r="V50" s="11">
        <f t="shared" si="3"/>
        <v>41</v>
      </c>
      <c r="W50" s="155"/>
      <c r="X50" s="150"/>
      <c r="Y50" s="150"/>
      <c r="Z50" s="150"/>
      <c r="AA50" s="143"/>
      <c r="AC50" s="11">
        <f t="shared" si="4"/>
        <v>41</v>
      </c>
      <c r="AD50" s="155"/>
      <c r="AE50" s="150"/>
      <c r="AF50" s="150"/>
      <c r="AG50" s="150"/>
      <c r="AH50" s="143"/>
    </row>
    <row r="51" spans="1:34" ht="15.75">
      <c r="A51" s="11">
        <f t="shared" si="0"/>
        <v>42</v>
      </c>
      <c r="B51" s="155"/>
      <c r="C51" s="150"/>
      <c r="D51" s="150"/>
      <c r="E51" s="150"/>
      <c r="F51" s="143"/>
      <c r="H51" s="11">
        <f t="shared" si="1"/>
        <v>42</v>
      </c>
      <c r="I51" s="155"/>
      <c r="J51" s="150"/>
      <c r="K51" s="150"/>
      <c r="L51" s="150"/>
      <c r="M51" s="143"/>
      <c r="O51" s="11">
        <f t="shared" si="2"/>
        <v>42</v>
      </c>
      <c r="P51" s="155"/>
      <c r="Q51" s="150"/>
      <c r="R51" s="150"/>
      <c r="S51" s="150"/>
      <c r="T51" s="143"/>
      <c r="V51" s="11">
        <f t="shared" si="3"/>
        <v>42</v>
      </c>
      <c r="W51" s="155"/>
      <c r="X51" s="150"/>
      <c r="Y51" s="150"/>
      <c r="Z51" s="150"/>
      <c r="AA51" s="143"/>
      <c r="AC51" s="11">
        <f t="shared" si="4"/>
        <v>42</v>
      </c>
      <c r="AD51" s="155"/>
      <c r="AE51" s="150"/>
      <c r="AF51" s="150"/>
      <c r="AG51" s="150"/>
      <c r="AH51" s="143"/>
    </row>
    <row r="52" spans="1:34" ht="15.75">
      <c r="A52" s="11">
        <f t="shared" si="0"/>
        <v>43</v>
      </c>
      <c r="B52" s="155"/>
      <c r="C52" s="150"/>
      <c r="D52" s="150"/>
      <c r="E52" s="150"/>
      <c r="F52" s="143"/>
      <c r="H52" s="11">
        <f t="shared" si="1"/>
        <v>43</v>
      </c>
      <c r="I52" s="155"/>
      <c r="J52" s="150"/>
      <c r="K52" s="150"/>
      <c r="L52" s="150"/>
      <c r="M52" s="143"/>
      <c r="O52" s="11">
        <f t="shared" si="2"/>
        <v>43</v>
      </c>
      <c r="P52" s="155"/>
      <c r="Q52" s="150"/>
      <c r="R52" s="150"/>
      <c r="S52" s="150"/>
      <c r="T52" s="143"/>
      <c r="V52" s="11">
        <f t="shared" si="3"/>
        <v>43</v>
      </c>
      <c r="W52" s="155"/>
      <c r="X52" s="150"/>
      <c r="Y52" s="150"/>
      <c r="Z52" s="150"/>
      <c r="AA52" s="143"/>
      <c r="AC52" s="11">
        <f t="shared" si="4"/>
        <v>43</v>
      </c>
      <c r="AD52" s="155"/>
      <c r="AE52" s="150"/>
      <c r="AF52" s="150"/>
      <c r="AG52" s="150"/>
      <c r="AH52" s="143"/>
    </row>
    <row r="53" spans="1:34" ht="15.75">
      <c r="A53" s="11">
        <f t="shared" si="0"/>
        <v>44</v>
      </c>
      <c r="B53" s="155"/>
      <c r="C53" s="150"/>
      <c r="D53" s="150"/>
      <c r="E53" s="150"/>
      <c r="F53" s="143"/>
      <c r="H53" s="11">
        <f t="shared" si="1"/>
        <v>44</v>
      </c>
      <c r="I53" s="155"/>
      <c r="J53" s="150"/>
      <c r="K53" s="150"/>
      <c r="L53" s="150"/>
      <c r="M53" s="143"/>
      <c r="O53" s="11">
        <f t="shared" si="2"/>
        <v>44</v>
      </c>
      <c r="P53" s="155"/>
      <c r="Q53" s="150"/>
      <c r="R53" s="150"/>
      <c r="S53" s="150"/>
      <c r="T53" s="143"/>
      <c r="V53" s="11">
        <f t="shared" si="3"/>
        <v>44</v>
      </c>
      <c r="W53" s="155"/>
      <c r="X53" s="150"/>
      <c r="Y53" s="150"/>
      <c r="Z53" s="150"/>
      <c r="AA53" s="143"/>
      <c r="AC53" s="11">
        <f t="shared" si="4"/>
        <v>44</v>
      </c>
      <c r="AD53" s="155"/>
      <c r="AE53" s="150"/>
      <c r="AF53" s="150"/>
      <c r="AG53" s="150"/>
      <c r="AH53" s="143"/>
    </row>
    <row r="54" spans="1:34" ht="15.75">
      <c r="A54" s="11">
        <f t="shared" si="0"/>
        <v>45</v>
      </c>
      <c r="B54" s="155"/>
      <c r="C54" s="150"/>
      <c r="D54" s="150"/>
      <c r="E54" s="150"/>
      <c r="F54" s="143"/>
      <c r="H54" s="11">
        <f t="shared" si="1"/>
        <v>45</v>
      </c>
      <c r="I54" s="155"/>
      <c r="J54" s="150"/>
      <c r="K54" s="150"/>
      <c r="L54" s="150"/>
      <c r="M54" s="143"/>
      <c r="O54" s="11">
        <f t="shared" si="2"/>
        <v>45</v>
      </c>
      <c r="P54" s="155"/>
      <c r="Q54" s="150"/>
      <c r="R54" s="150"/>
      <c r="S54" s="150"/>
      <c r="T54" s="143"/>
      <c r="V54" s="11">
        <f t="shared" si="3"/>
        <v>45</v>
      </c>
      <c r="W54" s="155"/>
      <c r="X54" s="150"/>
      <c r="Y54" s="150"/>
      <c r="Z54" s="150"/>
      <c r="AA54" s="143"/>
      <c r="AC54" s="11">
        <f t="shared" si="4"/>
        <v>45</v>
      </c>
      <c r="AD54" s="155"/>
      <c r="AE54" s="150"/>
      <c r="AF54" s="150"/>
      <c r="AG54" s="150"/>
      <c r="AH54" s="143"/>
    </row>
    <row r="55" spans="1:34" ht="15.75">
      <c r="A55" s="11">
        <f t="shared" si="0"/>
        <v>46</v>
      </c>
      <c r="B55" s="155"/>
      <c r="C55" s="150"/>
      <c r="D55" s="150"/>
      <c r="E55" s="150"/>
      <c r="F55" s="143"/>
      <c r="H55" s="11">
        <f t="shared" si="1"/>
        <v>46</v>
      </c>
      <c r="I55" s="155"/>
      <c r="J55" s="150"/>
      <c r="K55" s="150"/>
      <c r="L55" s="150"/>
      <c r="M55" s="143"/>
      <c r="O55" s="11">
        <f t="shared" si="2"/>
        <v>46</v>
      </c>
      <c r="P55" s="155"/>
      <c r="Q55" s="150"/>
      <c r="R55" s="150"/>
      <c r="S55" s="150"/>
      <c r="T55" s="143"/>
      <c r="V55" s="11">
        <f t="shared" si="3"/>
        <v>46</v>
      </c>
      <c r="W55" s="155"/>
      <c r="X55" s="150"/>
      <c r="Y55" s="150"/>
      <c r="Z55" s="150"/>
      <c r="AA55" s="143"/>
      <c r="AC55" s="11">
        <f t="shared" si="4"/>
        <v>46</v>
      </c>
      <c r="AD55" s="155"/>
      <c r="AE55" s="150"/>
      <c r="AF55" s="150"/>
      <c r="AG55" s="150"/>
      <c r="AH55" s="143"/>
    </row>
    <row r="56" spans="1:34" ht="15.75">
      <c r="A56" s="11">
        <f t="shared" si="0"/>
        <v>47</v>
      </c>
      <c r="B56" s="155"/>
      <c r="C56" s="150"/>
      <c r="D56" s="150"/>
      <c r="E56" s="150"/>
      <c r="F56" s="143"/>
      <c r="H56" s="11">
        <f t="shared" si="1"/>
        <v>47</v>
      </c>
      <c r="I56" s="155"/>
      <c r="J56" s="150"/>
      <c r="K56" s="150"/>
      <c r="L56" s="150"/>
      <c r="M56" s="143"/>
      <c r="O56" s="11">
        <f t="shared" si="2"/>
        <v>47</v>
      </c>
      <c r="P56" s="155"/>
      <c r="Q56" s="150"/>
      <c r="R56" s="150"/>
      <c r="S56" s="150"/>
      <c r="T56" s="143"/>
      <c r="V56" s="11">
        <f t="shared" si="3"/>
        <v>47</v>
      </c>
      <c r="W56" s="155"/>
      <c r="X56" s="150"/>
      <c r="Y56" s="150"/>
      <c r="Z56" s="150"/>
      <c r="AA56" s="143"/>
      <c r="AC56" s="11">
        <f t="shared" si="4"/>
        <v>47</v>
      </c>
      <c r="AD56" s="155"/>
      <c r="AE56" s="150"/>
      <c r="AF56" s="150"/>
      <c r="AG56" s="150"/>
      <c r="AH56" s="143"/>
    </row>
    <row r="57" spans="1:34" ht="15.75">
      <c r="A57" s="11">
        <f t="shared" si="0"/>
        <v>48</v>
      </c>
      <c r="B57" s="155"/>
      <c r="C57" s="150"/>
      <c r="D57" s="150"/>
      <c r="E57" s="150"/>
      <c r="F57" s="143"/>
      <c r="H57" s="11">
        <f t="shared" si="1"/>
        <v>48</v>
      </c>
      <c r="I57" s="155"/>
      <c r="J57" s="150"/>
      <c r="K57" s="150"/>
      <c r="L57" s="150"/>
      <c r="M57" s="143"/>
      <c r="O57" s="11">
        <f t="shared" si="2"/>
        <v>48</v>
      </c>
      <c r="P57" s="155"/>
      <c r="Q57" s="150"/>
      <c r="R57" s="150"/>
      <c r="S57" s="150"/>
      <c r="T57" s="143"/>
      <c r="V57" s="11">
        <f t="shared" si="3"/>
        <v>48</v>
      </c>
      <c r="W57" s="155"/>
      <c r="X57" s="150"/>
      <c r="Y57" s="150"/>
      <c r="Z57" s="150"/>
      <c r="AA57" s="143"/>
      <c r="AC57" s="11">
        <f t="shared" si="4"/>
        <v>48</v>
      </c>
      <c r="AD57" s="155"/>
      <c r="AE57" s="150"/>
      <c r="AF57" s="150"/>
      <c r="AG57" s="150"/>
      <c r="AH57" s="143"/>
    </row>
    <row r="58" spans="1:34" ht="15.75">
      <c r="A58" s="11">
        <f t="shared" si="0"/>
        <v>49</v>
      </c>
      <c r="B58" s="155"/>
      <c r="C58" s="150"/>
      <c r="D58" s="150"/>
      <c r="E58" s="150"/>
      <c r="F58" s="143"/>
      <c r="H58" s="11">
        <f t="shared" si="1"/>
        <v>49</v>
      </c>
      <c r="I58" s="155"/>
      <c r="J58" s="150"/>
      <c r="K58" s="150"/>
      <c r="L58" s="150"/>
      <c r="M58" s="143"/>
      <c r="O58" s="11">
        <f t="shared" si="2"/>
        <v>49</v>
      </c>
      <c r="P58" s="155"/>
      <c r="Q58" s="150"/>
      <c r="R58" s="150"/>
      <c r="S58" s="150"/>
      <c r="T58" s="143"/>
      <c r="V58" s="11">
        <f t="shared" si="3"/>
        <v>49</v>
      </c>
      <c r="W58" s="155"/>
      <c r="X58" s="150"/>
      <c r="Y58" s="150"/>
      <c r="Z58" s="150"/>
      <c r="AA58" s="143"/>
      <c r="AC58" s="11">
        <f t="shared" si="4"/>
        <v>49</v>
      </c>
      <c r="AD58" s="155"/>
      <c r="AE58" s="150"/>
      <c r="AF58" s="150"/>
      <c r="AG58" s="150"/>
      <c r="AH58" s="143"/>
    </row>
    <row r="59" spans="1:34" ht="15.75">
      <c r="A59" s="11">
        <f t="shared" si="0"/>
        <v>50</v>
      </c>
      <c r="B59" s="155"/>
      <c r="C59" s="150"/>
      <c r="D59" s="150"/>
      <c r="E59" s="150"/>
      <c r="F59" s="143"/>
      <c r="H59" s="11">
        <f t="shared" si="1"/>
        <v>50</v>
      </c>
      <c r="I59" s="155"/>
      <c r="J59" s="150"/>
      <c r="K59" s="150"/>
      <c r="L59" s="150"/>
      <c r="M59" s="143"/>
      <c r="O59" s="11">
        <f t="shared" si="2"/>
        <v>50</v>
      </c>
      <c r="P59" s="155"/>
      <c r="Q59" s="150"/>
      <c r="R59" s="150"/>
      <c r="S59" s="150"/>
      <c r="T59" s="143"/>
      <c r="V59" s="11">
        <f t="shared" si="3"/>
        <v>50</v>
      </c>
      <c r="W59" s="155"/>
      <c r="X59" s="150"/>
      <c r="Y59" s="150"/>
      <c r="Z59" s="150"/>
      <c r="AA59" s="143"/>
      <c r="AC59" s="11">
        <f t="shared" si="4"/>
        <v>50</v>
      </c>
      <c r="AD59" s="155"/>
      <c r="AE59" s="150"/>
      <c r="AF59" s="150"/>
      <c r="AG59" s="150"/>
      <c r="AH59" s="143"/>
    </row>
    <row r="60" spans="1:34" ht="16.5" thickBot="1">
      <c r="A60" s="106" t="str">
        <f>Application!$B$75</f>
        <v>v5.3 1/16/2024 AY</v>
      </c>
      <c r="B60" s="122"/>
      <c r="C60" s="121">
        <f>COUNTA(E10:E59)</f>
        <v>0</v>
      </c>
      <c r="D60" s="47" t="s">
        <v>75</v>
      </c>
      <c r="E60" s="47"/>
      <c r="F60" s="145"/>
      <c r="H60" s="106"/>
      <c r="I60" s="122"/>
      <c r="J60" s="73">
        <f>COUNTA(L10:L59)</f>
        <v>0</v>
      </c>
      <c r="K60" s="47" t="s">
        <v>75</v>
      </c>
      <c r="L60" s="47"/>
      <c r="M60" s="145"/>
      <c r="O60" s="106"/>
      <c r="P60" s="122"/>
      <c r="Q60" s="73">
        <f>COUNTA(S10:S59)</f>
        <v>0</v>
      </c>
      <c r="R60" s="47" t="s">
        <v>75</v>
      </c>
      <c r="S60" s="47"/>
      <c r="T60" s="145"/>
      <c r="V60" s="106"/>
      <c r="W60" s="122"/>
      <c r="X60" s="73">
        <f>COUNTA(Z10:Z59)</f>
        <v>0</v>
      </c>
      <c r="Y60" s="47" t="s">
        <v>75</v>
      </c>
      <c r="Z60" s="47"/>
      <c r="AA60" s="145"/>
      <c r="AC60" s="106"/>
      <c r="AD60" s="122"/>
      <c r="AE60" s="73">
        <f>COUNTA(AG10:AG59)</f>
        <v>0</v>
      </c>
      <c r="AF60" s="47" t="s">
        <v>75</v>
      </c>
      <c r="AG60" s="47"/>
      <c r="AH60" s="145"/>
    </row>
    <row r="61" ht="16.5" thickTop="1"/>
  </sheetData>
  <sheetProtection password="D26A" sheet="1" objects="1" scenarios="1" selectLockedCells="1"/>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Florida Academic Health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Plummer,Caryn E</dc:creator>
  <cp:keywords/>
  <dc:description/>
  <cp:lastModifiedBy>Audrey Yu-Speight</cp:lastModifiedBy>
  <dcterms:created xsi:type="dcterms:W3CDTF">2017-07-06T15:54:19Z</dcterms:created>
  <dcterms:modified xsi:type="dcterms:W3CDTF">2024-01-18T02:59:42Z</dcterms:modified>
  <cp:category/>
  <cp:version/>
  <cp:contentType/>
  <cp:contentStatus/>
</cp:coreProperties>
</file>